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940" windowHeight="12990" activeTab="0"/>
  </bookViews>
  <sheets>
    <sheet name="結果" sheetId="1" r:id="rId1"/>
  </sheets>
  <definedNames>
    <definedName name="_xlnm.Print_Area" localSheetId="0">'結果'!$A$1:$BD$126</definedName>
  </definedNames>
  <calcPr fullCalcOnLoad="1"/>
</workbook>
</file>

<file path=xl/sharedStrings.xml><?xml version="1.0" encoding="utf-8"?>
<sst xmlns="http://schemas.openxmlformats.org/spreadsheetml/2006/main" count="405" uniqueCount="156">
  <si>
    <t>Ａ組</t>
  </si>
  <si>
    <t>Ｂ組</t>
  </si>
  <si>
    <t>Ｃ組</t>
  </si>
  <si>
    <t>Ｇ組</t>
  </si>
  <si>
    <t>Ｆ組</t>
  </si>
  <si>
    <t>Ｈ組</t>
  </si>
  <si>
    <t>－</t>
  </si>
  <si>
    <t>試合時間</t>
  </si>
  <si>
    <t>得点</t>
  </si>
  <si>
    <t>勝ち点</t>
  </si>
  <si>
    <t>失点</t>
  </si>
  <si>
    <t>順位</t>
  </si>
  <si>
    <t>試合時間２５－５－２５</t>
  </si>
  <si>
    <t>Ａ－１</t>
  </si>
  <si>
    <t>Ｃ－２</t>
  </si>
  <si>
    <t>Ａ－２</t>
  </si>
  <si>
    <t>【中体連トーナメント】</t>
  </si>
  <si>
    <t>【Ｇ組】  会場：</t>
  </si>
  <si>
    <t>【Ｈ組】  会場：</t>
  </si>
  <si>
    <t>【Ｅ組】  会場：</t>
  </si>
  <si>
    <t>【Ｆ組】  会場：</t>
  </si>
  <si>
    <t>Ｅ－２</t>
  </si>
  <si>
    <t>Ｇ－１</t>
  </si>
  <si>
    <t>Ｅ－１</t>
  </si>
  <si>
    <t>Ｇ－２</t>
  </si>
  <si>
    <t>Ｃ－１</t>
  </si>
  <si>
    <t>Ｂ－１</t>
  </si>
  <si>
    <t>Ｆ－２</t>
  </si>
  <si>
    <t>Ｄ－２</t>
  </si>
  <si>
    <t>Ｈ－１</t>
  </si>
  <si>
    <t>Ｂ－２</t>
  </si>
  <si>
    <t>Ｆ－１</t>
  </si>
  <si>
    <t>Ｈ－２</t>
  </si>
  <si>
    <t>Ｄ－１</t>
  </si>
  <si>
    <t>【Ａ組】  会場：</t>
  </si>
  <si>
    <t>【Ｂ組】  会場：</t>
  </si>
  <si>
    <t>【中体連予選リーグ】</t>
  </si>
  <si>
    <t>【Ｃ組】  会場：</t>
  </si>
  <si>
    <t>【Ｄ組】  会場：</t>
  </si>
  <si>
    <t>負</t>
  </si>
  <si>
    <t>勝</t>
  </si>
  <si>
    <t>分</t>
  </si>
  <si>
    <t>得失点差</t>
  </si>
  <si>
    <t>備考</t>
  </si>
  <si>
    <t>60分(30-10-30)，同点の場合は延長戦20分(10-10)，それでも決まらない場合はＰＫ戦。</t>
  </si>
  <si>
    <t>１日</t>
  </si>
  <si>
    <t>２日</t>
  </si>
  <si>
    <t>平成２４年度　千葉県ユース（Ｕ－１３）サッカー選手権第４ブロック予選</t>
  </si>
  <si>
    <t>中体連トーナメント日程は１２／１５・２２・２３・１／１２・（予備日１３）</t>
  </si>
  <si>
    <t>井野・富里北</t>
  </si>
  <si>
    <t>四街道西</t>
  </si>
  <si>
    <t>中台</t>
  </si>
  <si>
    <t>玉造</t>
  </si>
  <si>
    <t>成田</t>
  </si>
  <si>
    <t>下総・成田付属</t>
  </si>
  <si>
    <t>原山</t>
  </si>
  <si>
    <t>富里</t>
  </si>
  <si>
    <t>四街道</t>
  </si>
  <si>
    <t>四街道旭</t>
  </si>
  <si>
    <t>大栄</t>
  </si>
  <si>
    <t>八街</t>
  </si>
  <si>
    <t>七次台</t>
  </si>
  <si>
    <t>根郷</t>
  </si>
  <si>
    <t>臼井南</t>
  </si>
  <si>
    <t>桜台</t>
  </si>
  <si>
    <t>四街道北</t>
  </si>
  <si>
    <t>南山</t>
  </si>
  <si>
    <t>八街南</t>
  </si>
  <si>
    <t>井野</t>
  </si>
  <si>
    <t>富里北</t>
  </si>
  <si>
    <t>８日</t>
  </si>
  <si>
    <t>井野・富里北</t>
  </si>
  <si>
    <t>成田西</t>
  </si>
  <si>
    <t>四街道西</t>
  </si>
  <si>
    <t>臼井西</t>
  </si>
  <si>
    <t>中台</t>
  </si>
  <si>
    <t>富里南</t>
  </si>
  <si>
    <t>木刈</t>
  </si>
  <si>
    <t>玉造</t>
  </si>
  <si>
    <t>印旛</t>
  </si>
  <si>
    <t>酒々井</t>
  </si>
  <si>
    <t>成田</t>
  </si>
  <si>
    <t>下総・成田付属</t>
  </si>
  <si>
    <t>原山</t>
  </si>
  <si>
    <t>遠山</t>
  </si>
  <si>
    <t>八街北</t>
  </si>
  <si>
    <t>富里</t>
  </si>
  <si>
    <t>志津</t>
  </si>
  <si>
    <t>四街道</t>
  </si>
  <si>
    <t>四街道旭</t>
  </si>
  <si>
    <t>大栄</t>
  </si>
  <si>
    <t>大山口</t>
  </si>
  <si>
    <t>八街</t>
  </si>
  <si>
    <t>七次台</t>
  </si>
  <si>
    <t>西志津</t>
  </si>
  <si>
    <t>南部</t>
  </si>
  <si>
    <t>佐倉東</t>
  </si>
  <si>
    <t>根郷</t>
  </si>
  <si>
    <t>臼井南</t>
  </si>
  <si>
    <t>船穂</t>
  </si>
  <si>
    <t>桜台</t>
  </si>
  <si>
    <t>四街道北</t>
  </si>
  <si>
    <t>八街中央</t>
  </si>
  <si>
    <t>栄・栄東</t>
  </si>
  <si>
    <t>南山</t>
  </si>
  <si>
    <t>佐倉</t>
  </si>
  <si>
    <t>八街南</t>
  </si>
  <si>
    <t>上志津</t>
  </si>
  <si>
    <t>－</t>
  </si>
  <si>
    <t>－</t>
  </si>
  <si>
    <t>－</t>
  </si>
  <si>
    <t>２３日</t>
  </si>
  <si>
    <t>中台中②</t>
  </si>
  <si>
    <t>中台中①</t>
  </si>
  <si>
    <t>佐倉東</t>
  </si>
  <si>
    <t>上志津</t>
  </si>
  <si>
    <t>遠山</t>
  </si>
  <si>
    <t>木刈</t>
  </si>
  <si>
    <t>②１０：３０</t>
  </si>
  <si>
    <t>①９：００</t>
  </si>
  <si>
    <t>③１２：００</t>
  </si>
  <si>
    <t>④１３：３０</t>
  </si>
  <si>
    <t>佐
倉
東</t>
  </si>
  <si>
    <t>下
総
・
成
付</t>
  </si>
  <si>
    <t>優勝</t>
  </si>
  <si>
    <t>臼井南中</t>
  </si>
  <si>
    <t>準優勝</t>
  </si>
  <si>
    <t>七次台中</t>
  </si>
  <si>
    <t>３位</t>
  </si>
  <si>
    <t>佐倉東中</t>
  </si>
  <si>
    <t>４位</t>
  </si>
  <si>
    <t>下総・成田付属中</t>
  </si>
  <si>
    <t>EX0-0</t>
  </si>
  <si>
    <t>PK6-7</t>
  </si>
  <si>
    <t>EX2-2</t>
  </si>
  <si>
    <t>PK4-5</t>
  </si>
  <si>
    <t>PK4-3</t>
  </si>
  <si>
    <t>【クラブ予選リーグ】</t>
  </si>
  <si>
    <t>Ｉ組</t>
  </si>
  <si>
    <t>順蹴ＦＡ</t>
  </si>
  <si>
    <t>バリエンテオンセ</t>
  </si>
  <si>
    <t>ルキナス印西SC</t>
  </si>
  <si>
    <t>－</t>
  </si>
  <si>
    <t>【代表決定戦】</t>
  </si>
  <si>
    <t>60分(30-10-30)，同点の場合は延長戦20分(10-10)。それでも決まらない場合はＰＫ戦。</t>
  </si>
  <si>
    <t>前半</t>
  </si>
  <si>
    <t>バリエンテオンセ</t>
  </si>
  <si>
    <t>後半</t>
  </si>
  <si>
    <t>延前半</t>
  </si>
  <si>
    <t>延後半</t>
  </si>
  <si>
    <t>PK</t>
  </si>
  <si>
    <t>会場：順天堂大学佐倉キャンパス</t>
  </si>
  <si>
    <t>第１試合　１２：５０</t>
  </si>
  <si>
    <t>第２試合　１４：２０</t>
  </si>
  <si>
    <t>※クラブリーグ１位の　ルキナス印西SC は県大会出場決定</t>
  </si>
  <si>
    <t>※中体連チーム１位の　臼井南中学校　 は県大会出場決定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</si>
</sst>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m&quot;月&quot;d&quot;日&quot;\(aaa\)"/>
    <numFmt numFmtId="188" formatCode="m&quot;月&quot;d&quot;日&quot;\(\)"/>
    <numFmt numFmtId="189" formatCode="yyyy&quot;年&quot;m&quot;月&quot;d&quot;日&quot;\(aaa\)"/>
    <numFmt numFmtId="190" formatCode="[$-411]gggyy&quot;年&quot;m&quot;月&quot;d&quot;日&quot;\(aaa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6"/>
      <color indexed="1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  <bgColor indexed="62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46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5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6" fontId="2" fillId="0" borderId="18" xfId="0" applyNumberFormat="1" applyFont="1" applyBorder="1" applyAlignment="1">
      <alignment horizontal="center" vertical="center" shrinkToFit="1"/>
    </xf>
    <xf numFmtId="0" fontId="2" fillId="24" borderId="20" xfId="0" applyFont="1" applyFill="1" applyBorder="1" applyAlignment="1">
      <alignment horizontal="center" vertical="center" shrinkToFit="1"/>
    </xf>
    <xf numFmtId="0" fontId="2" fillId="24" borderId="21" xfId="0" applyFont="1" applyFill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 shrinkToFit="1"/>
    </xf>
    <xf numFmtId="0" fontId="2" fillId="24" borderId="19" xfId="0" applyFont="1" applyFill="1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49" fontId="2" fillId="24" borderId="21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24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24" borderId="19" xfId="0" applyNumberFormat="1" applyFont="1" applyFill="1" applyBorder="1" applyAlignment="1">
      <alignment horizontal="center" vertical="center" shrinkToFit="1"/>
    </xf>
    <xf numFmtId="0" fontId="2" fillId="24" borderId="20" xfId="0" applyNumberFormat="1" applyFont="1" applyFill="1" applyBorder="1" applyAlignment="1">
      <alignment horizontal="center" vertical="center" shrinkToFit="1"/>
    </xf>
    <xf numFmtId="0" fontId="2" fillId="24" borderId="21" xfId="0" applyNumberFormat="1" applyFont="1" applyFill="1" applyBorder="1" applyAlignment="1">
      <alignment horizontal="center" vertical="center" shrinkToFit="1"/>
    </xf>
    <xf numFmtId="0" fontId="2" fillId="24" borderId="22" xfId="0" applyNumberFormat="1" applyFont="1" applyFill="1" applyBorder="1" applyAlignment="1">
      <alignment horizontal="center" vertical="center" shrinkToFit="1"/>
    </xf>
    <xf numFmtId="0" fontId="2" fillId="24" borderId="14" xfId="0" applyNumberFormat="1" applyFont="1" applyFill="1" applyBorder="1" applyAlignment="1">
      <alignment horizontal="center" vertical="center" shrinkToFit="1"/>
    </xf>
    <xf numFmtId="0" fontId="2" fillId="24" borderId="16" xfId="0" applyNumberFormat="1" applyFont="1" applyFill="1" applyBorder="1" applyAlignment="1">
      <alignment horizontal="center" vertical="center" shrinkToFit="1"/>
    </xf>
    <xf numFmtId="0" fontId="2" fillId="24" borderId="24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24" borderId="18" xfId="0" applyNumberFormat="1" applyFont="1" applyFill="1" applyBorder="1" applyAlignment="1">
      <alignment horizontal="center" vertical="center" shrinkToFit="1"/>
    </xf>
    <xf numFmtId="0" fontId="2" fillId="24" borderId="19" xfId="0" applyNumberFormat="1" applyFont="1" applyFill="1" applyBorder="1" applyAlignment="1">
      <alignment horizontal="center" vertical="center" shrinkToFit="1"/>
    </xf>
    <xf numFmtId="0" fontId="2" fillId="24" borderId="23" xfId="0" applyNumberFormat="1" applyFont="1" applyFill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0" fontId="2" fillId="24" borderId="16" xfId="0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horizontal="center" vertical="center" shrinkToFit="1"/>
    </xf>
    <xf numFmtId="0" fontId="2" fillId="24" borderId="18" xfId="0" applyFont="1" applyFill="1" applyBorder="1" applyAlignment="1">
      <alignment horizontal="center" vertical="center" shrinkToFit="1"/>
    </xf>
    <xf numFmtId="20" fontId="2" fillId="0" borderId="28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20" fontId="2" fillId="0" borderId="14" xfId="0" applyNumberFormat="1" applyFont="1" applyBorder="1" applyAlignment="1">
      <alignment horizontal="center" vertical="center" shrinkToFit="1"/>
    </xf>
    <xf numFmtId="20" fontId="2" fillId="0" borderId="28" xfId="0" applyNumberFormat="1" applyFont="1" applyBorder="1" applyAlignment="1" applyProtection="1">
      <alignment horizontal="center" vertical="center" shrinkToFit="1"/>
      <protection/>
    </xf>
    <xf numFmtId="0" fontId="2" fillId="24" borderId="14" xfId="0" applyFont="1" applyFill="1" applyBorder="1" applyAlignment="1" applyProtection="1">
      <alignment horizontal="center" vertical="center" shrinkToFit="1"/>
      <protection/>
    </xf>
    <xf numFmtId="20" fontId="2" fillId="0" borderId="14" xfId="0" applyNumberFormat="1" applyFont="1" applyBorder="1" applyAlignment="1" applyProtection="1">
      <alignment horizontal="center" vertical="center" shrinkToFit="1"/>
      <protection/>
    </xf>
    <xf numFmtId="46" fontId="2" fillId="0" borderId="18" xfId="0" applyNumberFormat="1" applyFont="1" applyBorder="1" applyAlignment="1" applyProtection="1">
      <alignment horizontal="center" vertical="center" shrinkToFit="1"/>
      <protection/>
    </xf>
    <xf numFmtId="0" fontId="2" fillId="24" borderId="18" xfId="0" applyFont="1" applyFill="1" applyBorder="1" applyAlignment="1" applyProtection="1">
      <alignment horizontal="center" vertical="center" shrinkToFit="1"/>
      <protection/>
    </xf>
    <xf numFmtId="0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24" borderId="20" xfId="0" applyNumberFormat="1" applyFont="1" applyFill="1" applyBorder="1" applyAlignment="1" applyProtection="1">
      <alignment horizontal="center" vertical="center" shrinkToFit="1"/>
      <protection/>
    </xf>
    <xf numFmtId="0" fontId="2" fillId="24" borderId="21" xfId="0" applyNumberFormat="1" applyFont="1" applyFill="1" applyBorder="1" applyAlignment="1" applyProtection="1">
      <alignment horizontal="center" vertical="center" shrinkToFit="1"/>
      <protection/>
    </xf>
    <xf numFmtId="0" fontId="2" fillId="24" borderId="22" xfId="0" applyNumberFormat="1" applyFont="1" applyFill="1" applyBorder="1" applyAlignment="1" applyProtection="1">
      <alignment horizontal="center" vertical="center" shrinkToFit="1"/>
      <protection/>
    </xf>
    <xf numFmtId="0" fontId="2" fillId="0" borderId="28" xfId="0" applyNumberFormat="1" applyFont="1" applyBorder="1" applyAlignment="1" applyProtection="1">
      <alignment horizontal="center" vertical="center" shrinkToFit="1"/>
      <protection/>
    </xf>
    <xf numFmtId="0" fontId="2" fillId="0" borderId="15" xfId="0" applyNumberFormat="1" applyFont="1" applyBorder="1" applyAlignment="1" applyProtection="1">
      <alignment horizontal="center" vertical="center" shrinkToFit="1"/>
      <protection/>
    </xf>
    <xf numFmtId="0" fontId="2" fillId="24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14" xfId="0" applyNumberFormat="1" applyFont="1" applyBorder="1" applyAlignment="1" applyProtection="1">
      <alignment horizontal="center" vertical="center" shrinkToFit="1"/>
      <protection/>
    </xf>
    <xf numFmtId="0" fontId="2" fillId="0" borderId="17" xfId="0" applyNumberFormat="1" applyFont="1" applyBorder="1" applyAlignment="1" applyProtection="1">
      <alignment horizontal="center" vertical="center" shrinkToFit="1"/>
      <protection/>
    </xf>
    <xf numFmtId="0" fontId="2" fillId="0" borderId="18" xfId="0" applyNumberFormat="1" applyFont="1" applyBorder="1" applyAlignment="1" applyProtection="1">
      <alignment horizontal="center" vertical="center" shrinkToFit="1"/>
      <protection/>
    </xf>
    <xf numFmtId="0" fontId="2" fillId="24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56" fontId="6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5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187" fontId="4" fillId="0" borderId="0" xfId="0" applyNumberFormat="1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56" fontId="6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30" fillId="0" borderId="31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center" vertical="center" shrinkToFit="1"/>
    </xf>
    <xf numFmtId="0" fontId="30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31" fillId="0" borderId="39" xfId="0" applyFont="1" applyFill="1" applyBorder="1" applyAlignment="1">
      <alignment horizontal="center" vertical="center" shrinkToFit="1"/>
    </xf>
    <xf numFmtId="0" fontId="30" fillId="0" borderId="39" xfId="0" applyFont="1" applyFill="1" applyBorder="1" applyAlignment="1" applyProtection="1">
      <alignment horizontal="center" vertical="center" shrinkToFit="1"/>
      <protection locked="0"/>
    </xf>
    <xf numFmtId="0" fontId="30" fillId="0" borderId="40" xfId="0" applyFont="1" applyFill="1" applyBorder="1" applyAlignment="1" applyProtection="1">
      <alignment horizontal="center" vertical="center" shrinkToFit="1"/>
      <protection locked="0"/>
    </xf>
    <xf numFmtId="0" fontId="30" fillId="0" borderId="37" xfId="0" applyFont="1" applyFill="1" applyBorder="1" applyAlignment="1" applyProtection="1">
      <alignment horizontal="center" vertical="center" shrinkToFit="1"/>
      <protection locked="0"/>
    </xf>
    <xf numFmtId="0" fontId="30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>
      <alignment horizontal="center" vertical="center" shrinkToFit="1"/>
    </xf>
    <xf numFmtId="49" fontId="11" fillId="0" borderId="39" xfId="0" applyNumberFormat="1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30" fillId="0" borderId="44" xfId="0" applyFont="1" applyFill="1" applyBorder="1" applyAlignment="1" applyProtection="1">
      <alignment horizontal="center" vertical="center" shrinkToFit="1"/>
      <protection locked="0"/>
    </xf>
    <xf numFmtId="0" fontId="30" fillId="0" borderId="42" xfId="0" applyFont="1" applyFill="1" applyBorder="1" applyAlignment="1" applyProtection="1">
      <alignment horizontal="center" vertical="center" shrinkToFit="1"/>
      <protection locked="0"/>
    </xf>
    <xf numFmtId="0" fontId="30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>
      <alignment horizontal="center" vertical="center" shrinkToFit="1"/>
    </xf>
    <xf numFmtId="49" fontId="11" fillId="0" borderId="39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shrinkToFit="1"/>
    </xf>
    <xf numFmtId="0" fontId="31" fillId="0" borderId="38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38" xfId="0" applyFont="1" applyFill="1" applyBorder="1" applyAlignment="1">
      <alignment horizontal="center" vertical="center" shrinkToFit="1"/>
    </xf>
    <xf numFmtId="0" fontId="30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Fill="1" applyBorder="1" applyAlignment="1">
      <alignment horizontal="center" vertical="center" shrinkToFit="1"/>
    </xf>
    <xf numFmtId="0" fontId="30" fillId="0" borderId="45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30" fillId="0" borderId="40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2" fillId="24" borderId="20" xfId="0" applyFont="1" applyFill="1" applyBorder="1" applyAlignment="1" applyProtection="1">
      <alignment horizontal="center" vertical="center" shrinkToFit="1"/>
      <protection/>
    </xf>
    <xf numFmtId="0" fontId="2" fillId="24" borderId="21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49" fontId="2" fillId="0" borderId="21" xfId="0" applyNumberFormat="1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24" borderId="16" xfId="0" applyFont="1" applyFill="1" applyBorder="1" applyAlignment="1" applyProtection="1">
      <alignment horizontal="center" vertical="center" shrinkToFit="1"/>
      <protection/>
    </xf>
    <xf numFmtId="49" fontId="2" fillId="24" borderId="16" xfId="0" applyNumberFormat="1" applyFont="1" applyFill="1" applyBorder="1" applyAlignment="1" applyProtection="1">
      <alignment horizontal="center" vertical="center" shrinkToFit="1"/>
      <protection/>
    </xf>
    <xf numFmtId="0" fontId="2" fillId="24" borderId="24" xfId="0" applyFont="1" applyFill="1" applyBorder="1" applyAlignment="1" applyProtection="1">
      <alignment horizontal="center" vertical="center" shrinkToFit="1"/>
      <protection/>
    </xf>
    <xf numFmtId="49" fontId="2" fillId="0" borderId="16" xfId="0" applyNumberFormat="1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49" fontId="2" fillId="0" borderId="19" xfId="0" applyNumberFormat="1" applyFont="1" applyBorder="1" applyAlignment="1" applyProtection="1">
      <alignment horizontal="center" vertical="center" shrinkToFit="1"/>
      <protection/>
    </xf>
    <xf numFmtId="0" fontId="2" fillId="24" borderId="19" xfId="0" applyFont="1" applyFill="1" applyBorder="1" applyAlignment="1" applyProtection="1">
      <alignment horizontal="center" vertical="center" shrinkToFit="1"/>
      <protection/>
    </xf>
    <xf numFmtId="49" fontId="2" fillId="24" borderId="19" xfId="0" applyNumberFormat="1" applyFont="1" applyFill="1" applyBorder="1" applyAlignment="1" applyProtection="1">
      <alignment horizontal="center" vertical="center" shrinkToFit="1"/>
      <protection/>
    </xf>
    <xf numFmtId="0" fontId="2" fillId="24" borderId="25" xfId="0" applyFont="1" applyFill="1" applyBorder="1" applyAlignment="1" applyProtection="1">
      <alignment horizontal="center" vertical="center" shrinkToFit="1"/>
      <protection/>
    </xf>
    <xf numFmtId="20" fontId="2" fillId="0" borderId="18" xfId="0" applyNumberFormat="1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187" fontId="3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3" fillId="7" borderId="17" xfId="0" applyFont="1" applyFill="1" applyBorder="1" applyAlignment="1">
      <alignment horizontal="center" vertical="center" shrinkToFit="1"/>
    </xf>
    <xf numFmtId="0" fontId="33" fillId="7" borderId="19" xfId="0" applyFont="1" applyFill="1" applyBorder="1" applyAlignment="1">
      <alignment horizontal="center" vertical="center" shrinkToFit="1"/>
    </xf>
    <xf numFmtId="0" fontId="33" fillId="7" borderId="2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3" fillId="7" borderId="15" xfId="0" applyFont="1" applyFill="1" applyBorder="1" applyAlignment="1">
      <alignment horizontal="center" vertical="center" shrinkToFit="1"/>
    </xf>
    <xf numFmtId="0" fontId="33" fillId="7" borderId="16" xfId="0" applyFont="1" applyFill="1" applyBorder="1" applyAlignment="1">
      <alignment horizontal="center" vertical="center" shrinkToFit="1"/>
    </xf>
    <xf numFmtId="0" fontId="33" fillId="7" borderId="26" xfId="0" applyFont="1" applyFill="1" applyBorder="1" applyAlignment="1">
      <alignment horizontal="center" vertical="center" shrinkToFit="1"/>
    </xf>
    <xf numFmtId="0" fontId="2" fillId="11" borderId="18" xfId="0" applyFont="1" applyFill="1" applyBorder="1" applyAlignment="1" applyProtection="1">
      <alignment horizontal="center" vertical="center" shrinkToFit="1"/>
      <protection/>
    </xf>
    <xf numFmtId="0" fontId="2" fillId="11" borderId="19" xfId="0" applyFont="1" applyFill="1" applyBorder="1" applyAlignment="1" applyProtection="1">
      <alignment horizontal="center" vertical="center" shrinkToFit="1"/>
      <protection/>
    </xf>
    <xf numFmtId="0" fontId="2" fillId="11" borderId="23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7" borderId="17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horizontal="center" vertical="center" shrinkToFit="1"/>
    </xf>
    <xf numFmtId="0" fontId="2" fillId="7" borderId="23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3" fillId="7" borderId="20" xfId="0" applyFont="1" applyFill="1" applyBorder="1" applyAlignment="1">
      <alignment horizontal="center" vertical="center" shrinkToFit="1"/>
    </xf>
    <xf numFmtId="0" fontId="33" fillId="7" borderId="21" xfId="0" applyFont="1" applyFill="1" applyBorder="1" applyAlignment="1">
      <alignment horizontal="center" vertical="center" shrinkToFit="1"/>
    </xf>
    <xf numFmtId="0" fontId="33" fillId="7" borderId="27" xfId="0" applyFont="1" applyFill="1" applyBorder="1" applyAlignment="1">
      <alignment horizontal="center" vertical="center" shrinkToFit="1"/>
    </xf>
    <xf numFmtId="0" fontId="2" fillId="11" borderId="14" xfId="0" applyFont="1" applyFill="1" applyBorder="1" applyAlignment="1" applyProtection="1">
      <alignment horizontal="center" vertical="center" shrinkToFit="1"/>
      <protection/>
    </xf>
    <xf numFmtId="0" fontId="2" fillId="11" borderId="16" xfId="0" applyFont="1" applyFill="1" applyBorder="1" applyAlignment="1" applyProtection="1">
      <alignment horizontal="center" vertical="center" shrinkToFit="1"/>
      <protection/>
    </xf>
    <xf numFmtId="0" fontId="2" fillId="11" borderId="26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7" borderId="15" xfId="0" applyFont="1" applyFill="1" applyBorder="1" applyAlignment="1">
      <alignment horizontal="center" vertical="center" shrinkToFit="1"/>
    </xf>
    <xf numFmtId="0" fontId="2" fillId="7" borderId="16" xfId="0" applyFont="1" applyFill="1" applyBorder="1" applyAlignment="1">
      <alignment horizontal="center" vertical="center" shrinkToFit="1"/>
    </xf>
    <xf numFmtId="0" fontId="2" fillId="7" borderId="26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7" borderId="49" xfId="0" applyFont="1" applyFill="1" applyBorder="1" applyAlignment="1">
      <alignment horizontal="center" vertical="center" shrinkToFit="1"/>
    </xf>
    <xf numFmtId="0" fontId="2" fillId="7" borderId="50" xfId="0" applyFont="1" applyFill="1" applyBorder="1" applyAlignment="1">
      <alignment horizontal="center" vertical="center" shrinkToFit="1"/>
    </xf>
    <xf numFmtId="0" fontId="2" fillId="7" borderId="51" xfId="0" applyFont="1" applyFill="1" applyBorder="1" applyAlignment="1">
      <alignment horizontal="center" vertical="center" shrinkToFit="1"/>
    </xf>
    <xf numFmtId="0" fontId="2" fillId="11" borderId="28" xfId="0" applyFont="1" applyFill="1" applyBorder="1" applyAlignment="1" applyProtection="1">
      <alignment horizontal="center" vertical="center" shrinkToFit="1"/>
      <protection/>
    </xf>
    <xf numFmtId="0" fontId="2" fillId="11" borderId="21" xfId="0" applyFont="1" applyFill="1" applyBorder="1" applyAlignment="1" applyProtection="1">
      <alignment horizontal="center" vertical="center" shrinkToFit="1"/>
      <protection/>
    </xf>
    <xf numFmtId="0" fontId="2" fillId="11" borderId="27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7" borderId="20" xfId="0" applyFont="1" applyFill="1" applyBorder="1" applyAlignment="1">
      <alignment horizontal="center" vertical="center" shrinkToFit="1"/>
    </xf>
    <xf numFmtId="0" fontId="2" fillId="7" borderId="21" xfId="0" applyFont="1" applyFill="1" applyBorder="1" applyAlignment="1">
      <alignment horizontal="center" vertical="center" shrinkToFit="1"/>
    </xf>
    <xf numFmtId="0" fontId="2" fillId="7" borderId="27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11" borderId="54" xfId="0" applyFont="1" applyFill="1" applyBorder="1" applyAlignment="1">
      <alignment horizontal="center" vertical="center" shrinkToFit="1"/>
    </xf>
    <xf numFmtId="0" fontId="2" fillId="11" borderId="50" xfId="0" applyFont="1" applyFill="1" applyBorder="1" applyAlignment="1">
      <alignment horizontal="center" vertical="center" shrinkToFit="1"/>
    </xf>
    <xf numFmtId="0" fontId="2" fillId="11" borderId="55" xfId="0" applyFont="1" applyFill="1" applyBorder="1" applyAlignment="1">
      <alignment horizontal="center" vertical="center" shrinkToFit="1"/>
    </xf>
    <xf numFmtId="0" fontId="2" fillId="11" borderId="51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left" vertical="center" shrinkToFit="1"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11" borderId="49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20" fontId="30" fillId="0" borderId="31" xfId="0" applyNumberFormat="1" applyFont="1" applyFill="1" applyBorder="1" applyAlignment="1">
      <alignment horizontal="center" vertical="center" shrinkToFit="1"/>
    </xf>
    <xf numFmtId="20" fontId="30" fillId="0" borderId="0" xfId="0" applyNumberFormat="1" applyFont="1" applyFill="1" applyBorder="1" applyAlignment="1">
      <alignment horizontal="center" vertical="center" shrinkToFit="1"/>
    </xf>
    <xf numFmtId="20" fontId="11" fillId="0" borderId="31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32" xfId="0" applyNumberFormat="1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49" fontId="11" fillId="0" borderId="43" xfId="0" applyNumberFormat="1" applyFont="1" applyFill="1" applyBorder="1" applyAlignment="1">
      <alignment horizontal="center" vertical="center" shrinkToFit="1"/>
    </xf>
    <xf numFmtId="0" fontId="29" fillId="7" borderId="15" xfId="0" applyFont="1" applyFill="1" applyBorder="1" applyAlignment="1" applyProtection="1">
      <alignment horizontal="center" vertical="center" shrinkToFit="1"/>
      <protection locked="0"/>
    </xf>
    <xf numFmtId="0" fontId="29" fillId="7" borderId="16" xfId="0" applyFont="1" applyFill="1" applyBorder="1" applyAlignment="1" applyProtection="1">
      <alignment horizontal="center" vertical="center" shrinkToFit="1"/>
      <protection locked="0"/>
    </xf>
    <xf numFmtId="0" fontId="29" fillId="7" borderId="26" xfId="0" applyFont="1" applyFill="1" applyBorder="1" applyAlignment="1" applyProtection="1">
      <alignment horizontal="center" vertical="center" shrinkToFit="1"/>
      <protection locked="0"/>
    </xf>
    <xf numFmtId="56" fontId="11" fillId="0" borderId="0" xfId="0" applyNumberFormat="1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20" fontId="11" fillId="0" borderId="4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9" fillId="7" borderId="20" xfId="0" applyFont="1" applyFill="1" applyBorder="1" applyAlignment="1" applyProtection="1">
      <alignment horizontal="center" vertical="center" shrinkToFit="1"/>
      <protection locked="0"/>
    </xf>
    <xf numFmtId="0" fontId="29" fillId="7" borderId="21" xfId="0" applyFont="1" applyFill="1" applyBorder="1" applyAlignment="1" applyProtection="1">
      <alignment horizontal="center" vertical="center" shrinkToFit="1"/>
      <protection locked="0"/>
    </xf>
    <xf numFmtId="0" fontId="29" fillId="7" borderId="27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9" fillId="7" borderId="17" xfId="0" applyFont="1" applyFill="1" applyBorder="1" applyAlignment="1" applyProtection="1">
      <alignment horizontal="center" vertical="center" shrinkToFit="1"/>
      <protection locked="0"/>
    </xf>
    <xf numFmtId="0" fontId="29" fillId="7" borderId="19" xfId="0" applyFont="1" applyFill="1" applyBorder="1" applyAlignment="1" applyProtection="1">
      <alignment horizontal="center" vertical="center" shrinkToFit="1"/>
      <protection locked="0"/>
    </xf>
    <xf numFmtId="0" fontId="29" fillId="7" borderId="23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24" xfId="0" applyNumberFormat="1" applyFont="1" applyBorder="1" applyAlignment="1">
      <alignment horizontal="center" vertical="center" shrinkToFit="1"/>
    </xf>
    <xf numFmtId="0" fontId="2" fillId="25" borderId="54" xfId="0" applyFont="1" applyFill="1" applyBorder="1" applyAlignment="1">
      <alignment horizontal="center" vertical="center" shrinkToFit="1"/>
    </xf>
    <xf numFmtId="0" fontId="2" fillId="25" borderId="50" xfId="0" applyFont="1" applyFill="1" applyBorder="1" applyAlignment="1">
      <alignment horizontal="center" vertical="center" shrinkToFit="1"/>
    </xf>
    <xf numFmtId="0" fontId="2" fillId="25" borderId="55" xfId="0" applyFont="1" applyFill="1" applyBorder="1" applyAlignment="1">
      <alignment horizontal="center" vertical="center" shrinkToFit="1"/>
    </xf>
    <xf numFmtId="0" fontId="2" fillId="25" borderId="28" xfId="0" applyFont="1" applyFill="1" applyBorder="1" applyAlignment="1" applyProtection="1" quotePrefix="1">
      <alignment horizontal="center" vertical="center" shrinkToFit="1"/>
      <protection/>
    </xf>
    <xf numFmtId="0" fontId="2" fillId="25" borderId="21" xfId="0" applyFont="1" applyFill="1" applyBorder="1" applyAlignment="1" applyProtection="1" quotePrefix="1">
      <alignment horizontal="center" vertical="center" shrinkToFit="1"/>
      <protection/>
    </xf>
    <xf numFmtId="0" fontId="2" fillId="25" borderId="27" xfId="0" applyFont="1" applyFill="1" applyBorder="1" applyAlignment="1" applyProtection="1" quotePrefix="1">
      <alignment horizontal="center" vertical="center" shrinkToFit="1"/>
      <protection/>
    </xf>
    <xf numFmtId="0" fontId="2" fillId="0" borderId="14" xfId="0" applyNumberFormat="1" applyFont="1" applyBorder="1" applyAlignment="1">
      <alignment horizontal="center" vertical="center" shrinkToFit="1"/>
    </xf>
    <xf numFmtId="0" fontId="2" fillId="7" borderId="53" xfId="0" applyFont="1" applyFill="1" applyBorder="1" applyAlignment="1">
      <alignment horizontal="center" vertical="center" shrinkToFit="1"/>
    </xf>
    <xf numFmtId="0" fontId="2" fillId="25" borderId="51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25" borderId="49" xfId="0" applyFont="1" applyFill="1" applyBorder="1" applyAlignment="1">
      <alignment horizontal="center" vertical="center" shrinkToFit="1"/>
    </xf>
    <xf numFmtId="0" fontId="2" fillId="21" borderId="18" xfId="0" applyFont="1" applyFill="1" applyBorder="1" applyAlignment="1" applyProtection="1" quotePrefix="1">
      <alignment horizontal="center" vertical="center" shrinkToFit="1"/>
      <protection/>
    </xf>
    <xf numFmtId="0" fontId="2" fillId="21" borderId="19" xfId="0" applyFont="1" applyFill="1" applyBorder="1" applyAlignment="1" applyProtection="1" quotePrefix="1">
      <alignment horizontal="center" vertical="center" shrinkToFit="1"/>
      <protection/>
    </xf>
    <xf numFmtId="0" fontId="2" fillId="21" borderId="23" xfId="0" applyFont="1" applyFill="1" applyBorder="1" applyAlignment="1" applyProtection="1" quotePrefix="1">
      <alignment horizontal="center" vertical="center" shrinkToFit="1"/>
      <protection/>
    </xf>
    <xf numFmtId="0" fontId="2" fillId="21" borderId="14" xfId="0" applyFont="1" applyFill="1" applyBorder="1" applyAlignment="1" applyProtection="1" quotePrefix="1">
      <alignment horizontal="center" vertical="center" shrinkToFit="1"/>
      <protection/>
    </xf>
    <xf numFmtId="0" fontId="2" fillId="21" borderId="16" xfId="0" applyFont="1" applyFill="1" applyBorder="1" applyAlignment="1" applyProtection="1" quotePrefix="1">
      <alignment horizontal="center" vertical="center" shrinkToFit="1"/>
      <protection/>
    </xf>
    <xf numFmtId="0" fontId="2" fillId="21" borderId="26" xfId="0" applyFont="1" applyFill="1" applyBorder="1" applyAlignment="1" applyProtection="1" quotePrefix="1">
      <alignment horizontal="center" vertical="center" shrinkToFit="1"/>
      <protection/>
    </xf>
    <xf numFmtId="0" fontId="2" fillId="21" borderId="54" xfId="0" applyFont="1" applyFill="1" applyBorder="1" applyAlignment="1">
      <alignment horizontal="center" vertical="center" shrinkToFit="1"/>
    </xf>
    <xf numFmtId="0" fontId="2" fillId="21" borderId="50" xfId="0" applyFont="1" applyFill="1" applyBorder="1" applyAlignment="1">
      <alignment horizontal="center" vertical="center" shrinkToFit="1"/>
    </xf>
    <xf numFmtId="0" fontId="2" fillId="21" borderId="5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0" fontId="30" fillId="0" borderId="46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top" wrapText="1" shrinkToFit="1"/>
    </xf>
    <xf numFmtId="0" fontId="11" fillId="0" borderId="30" xfId="0" applyFont="1" applyFill="1" applyBorder="1" applyAlignment="1">
      <alignment horizontal="center" vertical="top" wrapText="1" shrinkToFit="1"/>
    </xf>
    <xf numFmtId="0" fontId="11" fillId="0" borderId="31" xfId="0" applyFont="1" applyFill="1" applyBorder="1" applyAlignment="1">
      <alignment horizontal="center" vertical="top" wrapText="1" shrinkToFit="1"/>
    </xf>
    <xf numFmtId="0" fontId="11" fillId="0" borderId="32" xfId="0" applyFont="1" applyFill="1" applyBorder="1" applyAlignment="1">
      <alignment horizontal="center" vertical="top" wrapText="1" shrinkToFit="1"/>
    </xf>
    <xf numFmtId="0" fontId="11" fillId="0" borderId="36" xfId="0" applyFont="1" applyFill="1" applyBorder="1" applyAlignment="1">
      <alignment horizontal="center" vertical="top" wrapText="1" shrinkToFit="1"/>
    </xf>
    <xf numFmtId="0" fontId="11" fillId="0" borderId="35" xfId="0" applyFont="1" applyFill="1" applyBorder="1" applyAlignment="1">
      <alignment horizontal="center" vertical="top" wrapText="1" shrinkToFit="1"/>
    </xf>
    <xf numFmtId="0" fontId="11" fillId="0" borderId="30" xfId="0" applyFont="1" applyFill="1" applyBorder="1" applyAlignment="1">
      <alignment horizontal="center" vertical="center" shrinkToFit="1"/>
    </xf>
    <xf numFmtId="56" fontId="30" fillId="0" borderId="0" xfId="0" applyNumberFormat="1" applyFont="1" applyFill="1" applyBorder="1" applyAlignment="1">
      <alignment horizontal="center" vertical="center" shrinkToFit="1"/>
    </xf>
    <xf numFmtId="56" fontId="30" fillId="0" borderId="43" xfId="0" applyNumberFormat="1" applyFont="1" applyFill="1" applyBorder="1" applyAlignment="1">
      <alignment horizontal="center" vertical="center" shrinkToFit="1"/>
    </xf>
    <xf numFmtId="56" fontId="30" fillId="0" borderId="32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25" borderId="18" xfId="0" applyFont="1" applyFill="1" applyBorder="1" applyAlignment="1" applyProtection="1" quotePrefix="1">
      <alignment horizontal="center" vertical="center" shrinkToFit="1"/>
      <protection/>
    </xf>
    <xf numFmtId="0" fontId="2" fillId="25" borderId="19" xfId="0" applyFont="1" applyFill="1" applyBorder="1" applyAlignment="1" applyProtection="1" quotePrefix="1">
      <alignment horizontal="center" vertical="center" shrinkToFit="1"/>
      <protection/>
    </xf>
    <xf numFmtId="0" fontId="2" fillId="25" borderId="23" xfId="0" applyFont="1" applyFill="1" applyBorder="1" applyAlignment="1" applyProtection="1" quotePrefix="1">
      <alignment horizontal="center" vertical="center" shrinkToFit="1"/>
      <protection/>
    </xf>
    <xf numFmtId="0" fontId="2" fillId="21" borderId="28" xfId="0" applyFont="1" applyFill="1" applyBorder="1" applyAlignment="1" applyProtection="1" quotePrefix="1">
      <alignment horizontal="center" vertical="center" shrinkToFit="1"/>
      <protection/>
    </xf>
    <xf numFmtId="0" fontId="2" fillId="21" borderId="21" xfId="0" applyFont="1" applyFill="1" applyBorder="1" applyAlignment="1" applyProtection="1" quotePrefix="1">
      <alignment horizontal="center" vertical="center" shrinkToFit="1"/>
      <protection/>
    </xf>
    <xf numFmtId="0" fontId="2" fillId="21" borderId="27" xfId="0" applyFont="1" applyFill="1" applyBorder="1" applyAlignment="1" applyProtection="1" quotePrefix="1">
      <alignment horizontal="center" vertical="center" shrinkToFit="1"/>
      <protection/>
    </xf>
    <xf numFmtId="0" fontId="2" fillId="25" borderId="14" xfId="0" applyFont="1" applyFill="1" applyBorder="1" applyAlignment="1" applyProtection="1" quotePrefix="1">
      <alignment horizontal="center" vertical="center" shrinkToFit="1"/>
      <protection/>
    </xf>
    <xf numFmtId="0" fontId="2" fillId="25" borderId="16" xfId="0" applyFont="1" applyFill="1" applyBorder="1" applyAlignment="1" applyProtection="1" quotePrefix="1">
      <alignment horizontal="center" vertical="center" shrinkToFit="1"/>
      <protection/>
    </xf>
    <xf numFmtId="0" fontId="2" fillId="25" borderId="26" xfId="0" applyFont="1" applyFill="1" applyBorder="1" applyAlignment="1" applyProtection="1" quotePrefix="1">
      <alignment horizontal="center" vertical="center" shrinkToFit="1"/>
      <protection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2" fillId="21" borderId="49" xfId="0" applyFont="1" applyFill="1" applyBorder="1" applyAlignment="1">
      <alignment horizontal="center" vertical="center" shrinkToFit="1"/>
    </xf>
    <xf numFmtId="0" fontId="2" fillId="21" borderId="5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6" borderId="28" xfId="0" applyFont="1" applyFill="1" applyBorder="1" applyAlignment="1" applyProtection="1" quotePrefix="1">
      <alignment horizontal="center" vertical="center" shrinkToFit="1"/>
      <protection/>
    </xf>
    <xf numFmtId="0" fontId="2" fillId="6" borderId="21" xfId="0" applyFont="1" applyFill="1" applyBorder="1" applyAlignment="1" applyProtection="1" quotePrefix="1">
      <alignment horizontal="center" vertical="center" shrinkToFit="1"/>
      <protection/>
    </xf>
    <xf numFmtId="0" fontId="2" fillId="6" borderId="27" xfId="0" applyFont="1" applyFill="1" applyBorder="1" applyAlignment="1" applyProtection="1" quotePrefix="1">
      <alignment horizontal="center" vertical="center" shrinkToFit="1"/>
      <protection/>
    </xf>
    <xf numFmtId="0" fontId="2" fillId="6" borderId="14" xfId="0" applyFont="1" applyFill="1" applyBorder="1" applyAlignment="1" applyProtection="1" quotePrefix="1">
      <alignment horizontal="center" vertical="center" shrinkToFit="1"/>
      <protection/>
    </xf>
    <xf numFmtId="0" fontId="2" fillId="6" borderId="16" xfId="0" applyFont="1" applyFill="1" applyBorder="1" applyAlignment="1" applyProtection="1" quotePrefix="1">
      <alignment horizontal="center" vertical="center" shrinkToFit="1"/>
      <protection/>
    </xf>
    <xf numFmtId="0" fontId="2" fillId="6" borderId="26" xfId="0" applyFont="1" applyFill="1" applyBorder="1" applyAlignment="1" applyProtection="1" quotePrefix="1">
      <alignment horizontal="center" vertical="center" shrinkToFit="1"/>
      <protection/>
    </xf>
    <xf numFmtId="0" fontId="2" fillId="6" borderId="18" xfId="0" applyFont="1" applyFill="1" applyBorder="1" applyAlignment="1" applyProtection="1" quotePrefix="1">
      <alignment horizontal="center" vertical="center" shrinkToFit="1"/>
      <protection/>
    </xf>
    <xf numFmtId="0" fontId="2" fillId="6" borderId="19" xfId="0" applyFont="1" applyFill="1" applyBorder="1" applyAlignment="1" applyProtection="1" quotePrefix="1">
      <alignment horizontal="center" vertical="center" shrinkToFit="1"/>
      <protection/>
    </xf>
    <xf numFmtId="0" fontId="2" fillId="6" borderId="23" xfId="0" applyFont="1" applyFill="1" applyBorder="1" applyAlignment="1" applyProtection="1" quotePrefix="1">
      <alignment horizontal="center" vertical="center" shrinkToFit="1"/>
      <protection/>
    </xf>
    <xf numFmtId="0" fontId="4" fillId="0" borderId="0" xfId="0" applyFont="1" applyAlignment="1">
      <alignment horizontal="left" vertical="center" shrinkToFit="1"/>
    </xf>
    <xf numFmtId="187" fontId="6" fillId="0" borderId="56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 horizontal="center" vertical="center" shrinkToFit="1"/>
    </xf>
    <xf numFmtId="187" fontId="6" fillId="0" borderId="57" xfId="0" applyNumberFormat="1" applyFont="1" applyBorder="1" applyAlignment="1">
      <alignment horizontal="center" vertical="center" shrinkToFit="1"/>
    </xf>
    <xf numFmtId="0" fontId="29" fillId="25" borderId="14" xfId="0" applyFont="1" applyFill="1" applyBorder="1" applyAlignment="1">
      <alignment horizontal="center" vertical="center" shrinkToFit="1"/>
    </xf>
    <xf numFmtId="0" fontId="29" fillId="25" borderId="16" xfId="0" applyFont="1" applyFill="1" applyBorder="1" applyAlignment="1">
      <alignment horizontal="center" vertical="center" shrinkToFit="1"/>
    </xf>
    <xf numFmtId="0" fontId="29" fillId="25" borderId="2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0" fontId="33" fillId="25" borderId="14" xfId="0" applyFont="1" applyFill="1" applyBorder="1" applyAlignment="1">
      <alignment horizontal="center" vertical="center" wrapText="1" shrinkToFit="1"/>
    </xf>
    <xf numFmtId="0" fontId="33" fillId="25" borderId="16" xfId="0" applyFont="1" applyFill="1" applyBorder="1" applyAlignment="1">
      <alignment horizontal="center" vertical="center" wrapText="1" shrinkToFit="1"/>
    </xf>
    <xf numFmtId="0" fontId="33" fillId="25" borderId="24" xfId="0" applyFont="1" applyFill="1" applyBorder="1" applyAlignment="1">
      <alignment horizontal="center" vertical="center" wrapText="1" shrinkToFit="1"/>
    </xf>
    <xf numFmtId="0" fontId="33" fillId="0" borderId="14" xfId="0" applyFont="1" applyFill="1" applyBorder="1" applyAlignment="1">
      <alignment horizontal="center" vertical="center" wrapText="1" shrinkToFit="1"/>
    </xf>
    <xf numFmtId="0" fontId="33" fillId="0" borderId="16" xfId="0" applyFont="1" applyFill="1" applyBorder="1" applyAlignment="1">
      <alignment horizontal="center" vertical="center" wrapText="1" shrinkToFit="1"/>
    </xf>
    <xf numFmtId="0" fontId="33" fillId="0" borderId="24" xfId="0" applyFont="1" applyFill="1" applyBorder="1" applyAlignment="1">
      <alignment horizontal="center" vertical="center" wrapText="1" shrinkToFit="1"/>
    </xf>
    <xf numFmtId="0" fontId="32" fillId="25" borderId="14" xfId="0" applyFont="1" applyFill="1" applyBorder="1" applyAlignment="1">
      <alignment horizontal="center" vertical="center" shrinkToFit="1"/>
    </xf>
    <xf numFmtId="0" fontId="32" fillId="25" borderId="16" xfId="0" applyFont="1" applyFill="1" applyBorder="1" applyAlignment="1">
      <alignment horizontal="center" vertical="center" shrinkToFit="1"/>
    </xf>
    <xf numFmtId="0" fontId="32" fillId="25" borderId="24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4" fillId="25" borderId="58" xfId="0" applyFont="1" applyFill="1" applyBorder="1" applyAlignment="1" applyProtection="1">
      <alignment horizontal="center" vertical="center" shrinkToFit="1"/>
      <protection locked="0"/>
    </xf>
    <xf numFmtId="0" fontId="34" fillId="25" borderId="29" xfId="0" applyFont="1" applyFill="1" applyBorder="1" applyAlignment="1" applyProtection="1">
      <alignment horizontal="center" vertical="center" shrinkToFit="1"/>
      <protection locked="0"/>
    </xf>
    <xf numFmtId="0" fontId="34" fillId="25" borderId="30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49" fontId="3" fillId="0" borderId="60" xfId="0" applyNumberFormat="1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4" fillId="25" borderId="33" xfId="0" applyFont="1" applyFill="1" applyBorder="1" applyAlignment="1" applyProtection="1">
      <alignment horizontal="center" vertical="center" shrinkToFit="1"/>
      <protection locked="0"/>
    </xf>
    <xf numFmtId="0" fontId="34" fillId="25" borderId="29" xfId="0" applyFont="1" applyFill="1" applyBorder="1" applyAlignment="1" applyProtection="1">
      <alignment horizontal="center" vertical="center" shrinkToFit="1"/>
      <protection locked="0"/>
    </xf>
    <xf numFmtId="0" fontId="34" fillId="25" borderId="62" xfId="0" applyFont="1" applyFill="1" applyBorder="1" applyAlignment="1" applyProtection="1">
      <alignment horizontal="center" vertical="center" shrinkToFit="1"/>
      <protection locked="0"/>
    </xf>
    <xf numFmtId="0" fontId="34" fillId="25" borderId="52" xfId="0" applyFont="1" applyFill="1" applyBorder="1" applyAlignment="1" applyProtection="1">
      <alignment horizontal="center" vertical="center" shrinkToFit="1"/>
      <protection locked="0"/>
    </xf>
    <xf numFmtId="0" fontId="34" fillId="25" borderId="0" xfId="0" applyFont="1" applyFill="1" applyBorder="1" applyAlignment="1" applyProtection="1">
      <alignment horizontal="center" vertical="center" shrinkToFit="1"/>
      <protection locked="0"/>
    </xf>
    <xf numFmtId="0" fontId="34" fillId="25" borderId="32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49" fontId="3" fillId="0" borderId="64" xfId="0" applyNumberFormat="1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4" fillId="25" borderId="31" xfId="0" applyFont="1" applyFill="1" applyBorder="1" applyAlignment="1" applyProtection="1">
      <alignment horizontal="center" vertical="center" shrinkToFit="1"/>
      <protection locked="0"/>
    </xf>
    <xf numFmtId="0" fontId="34" fillId="25" borderId="0" xfId="0" applyFont="1" applyFill="1" applyBorder="1" applyAlignment="1" applyProtection="1">
      <alignment horizontal="center" vertical="center" shrinkToFit="1"/>
      <protection locked="0"/>
    </xf>
    <xf numFmtId="0" fontId="34" fillId="25" borderId="66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49" fontId="3" fillId="0" borderId="68" xfId="0" applyNumberFormat="1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4" fillId="25" borderId="70" xfId="0" applyFont="1" applyFill="1" applyBorder="1" applyAlignment="1" applyProtection="1">
      <alignment horizontal="center" vertical="center" shrinkToFit="1"/>
      <protection locked="0"/>
    </xf>
    <xf numFmtId="0" fontId="34" fillId="25" borderId="53" xfId="0" applyFont="1" applyFill="1" applyBorder="1" applyAlignment="1" applyProtection="1">
      <alignment horizontal="center" vertical="center" shrinkToFit="1"/>
      <protection locked="0"/>
    </xf>
    <xf numFmtId="0" fontId="34" fillId="25" borderId="71" xfId="0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5" fillId="0" borderId="73" xfId="0" applyFont="1" applyFill="1" applyBorder="1" applyAlignment="1">
      <alignment horizontal="center" vertical="center" shrinkToFit="1"/>
    </xf>
    <xf numFmtId="0" fontId="35" fillId="0" borderId="74" xfId="0" applyFont="1" applyFill="1" applyBorder="1" applyAlignment="1">
      <alignment horizontal="center" vertical="center" shrinkToFit="1"/>
    </xf>
    <xf numFmtId="49" fontId="3" fillId="0" borderId="74" xfId="0" applyNumberFormat="1" applyFont="1" applyFill="1" applyBorder="1" applyAlignment="1">
      <alignment horizontal="center" vertical="center" shrinkToFit="1"/>
    </xf>
    <xf numFmtId="0" fontId="35" fillId="0" borderId="75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76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71" xfId="0" applyFont="1" applyFill="1" applyBorder="1" applyAlignment="1" applyProtection="1">
      <alignment horizontal="center" vertical="center" shrinkToFit="1"/>
      <protection locked="0"/>
    </xf>
    <xf numFmtId="0" fontId="34" fillId="25" borderId="72" xfId="0" applyFont="1" applyFill="1" applyBorder="1" applyAlignment="1" applyProtection="1">
      <alignment horizontal="center" vertical="center" shrinkToFit="1"/>
      <protection locked="0"/>
    </xf>
    <xf numFmtId="0" fontId="34" fillId="25" borderId="53" xfId="0" applyFont="1" applyFill="1" applyBorder="1" applyAlignment="1" applyProtection="1">
      <alignment horizontal="center" vertical="center" shrinkToFit="1"/>
      <protection locked="0"/>
    </xf>
    <xf numFmtId="0" fontId="34" fillId="25" borderId="76" xfId="0" applyFont="1" applyFill="1" applyBorder="1" applyAlignment="1" applyProtection="1">
      <alignment horizontal="center" vertical="center" shrinkToFit="1"/>
      <protection locked="0"/>
    </xf>
    <xf numFmtId="0" fontId="33" fillId="25" borderId="0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rgb="FFCCFFFF"/>
      </font>
    </dxf>
    <dxf>
      <font>
        <color rgb="FFCCFFFF"/>
      </font>
    </dxf>
    <dxf>
      <font>
        <color rgb="FFFFFF99"/>
      </font>
    </dxf>
    <dxf>
      <font>
        <color rgb="FFCCFFFF"/>
      </font>
    </dxf>
    <dxf>
      <font>
        <color indexed="9"/>
      </font>
    </dxf>
    <dxf>
      <font>
        <color rgb="FFCCFFFF"/>
      </font>
    </dxf>
    <dxf>
      <font>
        <color rgb="FFCCFFFF"/>
      </font>
    </dxf>
    <dxf>
      <font>
        <name val="ＭＳ Ｐゴシック"/>
        <color theme="9" tint="0.5999600291252136"/>
      </font>
    </dxf>
    <dxf>
      <font>
        <color rgb="FFFFFF99"/>
      </font>
    </dxf>
    <dxf>
      <font>
        <color rgb="FFCCFFFF"/>
      </font>
    </dxf>
    <dxf>
      <font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O126"/>
  <sheetViews>
    <sheetView tabSelected="1" zoomScalePageLayoutView="0" workbookViewId="0" topLeftCell="A88">
      <selection activeCell="A110" sqref="A110:J110"/>
    </sheetView>
  </sheetViews>
  <sheetFormatPr defaultColWidth="2.125" defaultRowHeight="14.25" customHeight="1"/>
  <cols>
    <col min="1" max="56" width="2.50390625" style="1" customWidth="1"/>
    <col min="57" max="67" width="2.75390625" style="1" customWidth="1"/>
    <col min="68" max="16384" width="2.125" style="1" customWidth="1"/>
  </cols>
  <sheetData>
    <row r="1" spans="1:58" ht="17.25" customHeight="1">
      <c r="A1" s="389" t="s">
        <v>47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106"/>
      <c r="BB1" s="106"/>
      <c r="BC1" s="106"/>
      <c r="BD1" s="106"/>
      <c r="BE1" s="106"/>
      <c r="BF1" s="9"/>
    </row>
    <row r="2" spans="1:58" ht="14.25" customHeight="1">
      <c r="A2" s="399" t="s">
        <v>36</v>
      </c>
      <c r="B2" s="399"/>
      <c r="C2" s="399"/>
      <c r="D2" s="399"/>
      <c r="E2" s="399"/>
      <c r="F2" s="399"/>
      <c r="G2" s="399"/>
      <c r="H2" s="399"/>
      <c r="I2" s="399"/>
      <c r="J2" s="399"/>
      <c r="K2" s="218" t="s">
        <v>12</v>
      </c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</row>
    <row r="3" spans="1:29" ht="18" customHeight="1" thickBot="1">
      <c r="A3" s="338" t="s">
        <v>34</v>
      </c>
      <c r="B3" s="338"/>
      <c r="C3" s="338"/>
      <c r="D3" s="338"/>
      <c r="E3" s="338"/>
      <c r="F3" s="338"/>
      <c r="G3" s="338"/>
      <c r="H3" s="338"/>
      <c r="I3" s="339" t="s">
        <v>45</v>
      </c>
      <c r="J3" s="339"/>
      <c r="K3" s="339"/>
      <c r="L3" s="336" t="s">
        <v>68</v>
      </c>
      <c r="M3" s="336"/>
      <c r="N3" s="336"/>
      <c r="O3" s="336"/>
      <c r="P3" s="336"/>
      <c r="Q3" s="336"/>
      <c r="R3" s="336"/>
      <c r="S3" s="339" t="s">
        <v>46</v>
      </c>
      <c r="T3" s="339"/>
      <c r="U3" s="339"/>
      <c r="V3" s="336" t="s">
        <v>69</v>
      </c>
      <c r="W3" s="336"/>
      <c r="X3" s="336"/>
      <c r="Y3" s="336"/>
      <c r="Z3" s="336"/>
      <c r="AA3" s="336"/>
      <c r="AB3" s="336"/>
      <c r="AC3" s="2"/>
    </row>
    <row r="4" spans="1:67" ht="18" customHeight="1" thickBot="1">
      <c r="A4" s="277" t="s">
        <v>0</v>
      </c>
      <c r="B4" s="278"/>
      <c r="C4" s="278"/>
      <c r="D4" s="278"/>
      <c r="E4" s="278"/>
      <c r="F4" s="278"/>
      <c r="G4" s="278"/>
      <c r="H4" s="279"/>
      <c r="I4" s="340" t="str">
        <f>B5</f>
        <v>井野・富里北</v>
      </c>
      <c r="J4" s="330"/>
      <c r="K4" s="330"/>
      <c r="L4" s="330"/>
      <c r="M4" s="331"/>
      <c r="N4" s="329" t="str">
        <f>B6</f>
        <v>成田西</v>
      </c>
      <c r="O4" s="330"/>
      <c r="P4" s="330"/>
      <c r="Q4" s="330"/>
      <c r="R4" s="331"/>
      <c r="S4" s="329" t="str">
        <f>B7</f>
        <v>四街道西</v>
      </c>
      <c r="T4" s="330"/>
      <c r="U4" s="330"/>
      <c r="V4" s="330"/>
      <c r="W4" s="331"/>
      <c r="X4" s="329" t="str">
        <f>B8</f>
        <v>臼井西</v>
      </c>
      <c r="Y4" s="330"/>
      <c r="Z4" s="330"/>
      <c r="AA4" s="330"/>
      <c r="AB4" s="337"/>
      <c r="AC4" s="256" t="s">
        <v>40</v>
      </c>
      <c r="AD4" s="271"/>
      <c r="AE4" s="270" t="s">
        <v>41</v>
      </c>
      <c r="AF4" s="271"/>
      <c r="AG4" s="270" t="s">
        <v>39</v>
      </c>
      <c r="AH4" s="258"/>
      <c r="AI4" s="259" t="s">
        <v>9</v>
      </c>
      <c r="AJ4" s="260"/>
      <c r="AK4" s="261"/>
      <c r="AL4" s="256" t="s">
        <v>8</v>
      </c>
      <c r="AM4" s="271"/>
      <c r="AN4" s="270" t="s">
        <v>10</v>
      </c>
      <c r="AO4" s="258"/>
      <c r="AP4" s="256" t="s">
        <v>42</v>
      </c>
      <c r="AQ4" s="257"/>
      <c r="AR4" s="258"/>
      <c r="AS4" s="383" t="s">
        <v>11</v>
      </c>
      <c r="AT4" s="384"/>
      <c r="AU4" s="384"/>
      <c r="AV4" s="385"/>
      <c r="AW4" s="256" t="s">
        <v>43</v>
      </c>
      <c r="AX4" s="257"/>
      <c r="AY4" s="258"/>
      <c r="BG4" s="350"/>
      <c r="BH4" s="350"/>
      <c r="BI4" s="350"/>
      <c r="BJ4" s="350"/>
      <c r="BK4" s="350"/>
      <c r="BL4" s="350"/>
      <c r="BM4" s="350"/>
      <c r="BN4" s="350"/>
      <c r="BO4" s="350"/>
    </row>
    <row r="5" spans="1:67" ht="18" customHeight="1">
      <c r="A5" s="20">
        <v>1</v>
      </c>
      <c r="B5" s="390" t="s">
        <v>71</v>
      </c>
      <c r="C5" s="391"/>
      <c r="D5" s="391"/>
      <c r="E5" s="391"/>
      <c r="F5" s="391"/>
      <c r="G5" s="391"/>
      <c r="H5" s="392"/>
      <c r="I5" s="43"/>
      <c r="J5" s="44"/>
      <c r="K5" s="44"/>
      <c r="L5" s="48"/>
      <c r="M5" s="45"/>
      <c r="N5" s="83" t="str">
        <f>IF(COUNTBLANK(P5:R5)&gt;=1,"",IF(P5&gt;R5,"○",IF(P5=R5,"△",IF(P5&lt;R5,"●"))))</f>
        <v>○</v>
      </c>
      <c r="O5" s="73"/>
      <c r="P5" s="76">
        <v>4</v>
      </c>
      <c r="Q5" s="84" t="s">
        <v>6</v>
      </c>
      <c r="R5" s="85">
        <v>0</v>
      </c>
      <c r="S5" s="83" t="str">
        <f>IF(COUNTBLANK(U5:W5)&gt;=1,"",IF(U5&gt;W5,"○",IF(U5=W5,"△",IF(U5&lt;W5,"●"))))</f>
        <v>○</v>
      </c>
      <c r="T5" s="73"/>
      <c r="U5" s="76">
        <v>7</v>
      </c>
      <c r="V5" s="84" t="s">
        <v>6</v>
      </c>
      <c r="W5" s="85">
        <v>2</v>
      </c>
      <c r="X5" s="83" t="str">
        <f>IF(COUNTBLANK(Z5:AB5)&gt;=1,"",IF(Z5&gt;AB5,"○",IF(Z5=AB5,"△",IF(Z5&lt;AB5,"●"))))</f>
        <v>○</v>
      </c>
      <c r="Y5" s="73"/>
      <c r="Z5" s="76">
        <v>2</v>
      </c>
      <c r="AA5" s="84" t="s">
        <v>6</v>
      </c>
      <c r="AB5" s="77">
        <v>1</v>
      </c>
      <c r="AC5" s="242">
        <f>COUNTIF($I5:$AB5,"○")</f>
        <v>3</v>
      </c>
      <c r="AD5" s="265"/>
      <c r="AE5" s="266">
        <f>COUNTIF($I5:$AB5,"△")</f>
        <v>0</v>
      </c>
      <c r="AF5" s="265"/>
      <c r="AG5" s="266">
        <f>COUNTIF($I5:$AB5,"●")</f>
        <v>0</v>
      </c>
      <c r="AH5" s="244"/>
      <c r="AI5" s="267">
        <f>AC5*3+AE5</f>
        <v>9</v>
      </c>
      <c r="AJ5" s="268"/>
      <c r="AK5" s="269"/>
      <c r="AL5" s="242">
        <f>K5+P5+U5+Z5</f>
        <v>13</v>
      </c>
      <c r="AM5" s="265"/>
      <c r="AN5" s="266">
        <f>M5+R5+W5+AB5</f>
        <v>3</v>
      </c>
      <c r="AO5" s="244"/>
      <c r="AP5" s="242">
        <f>AL5-AN5</f>
        <v>10</v>
      </c>
      <c r="AQ5" s="243"/>
      <c r="AR5" s="244"/>
      <c r="AS5" s="311">
        <v>1</v>
      </c>
      <c r="AT5" s="312"/>
      <c r="AU5" s="312"/>
      <c r="AV5" s="313"/>
      <c r="AW5" s="314"/>
      <c r="AX5" s="315"/>
      <c r="AY5" s="316"/>
      <c r="BG5" s="350"/>
      <c r="BH5" s="350"/>
      <c r="BI5" s="350"/>
      <c r="BJ5" s="350"/>
      <c r="BK5" s="350"/>
      <c r="BL5" s="350"/>
      <c r="BM5" s="350"/>
      <c r="BN5" s="350"/>
      <c r="BO5" s="350"/>
    </row>
    <row r="6" spans="1:67" ht="18" customHeight="1">
      <c r="A6" s="17">
        <v>2</v>
      </c>
      <c r="B6" s="393" t="s">
        <v>72</v>
      </c>
      <c r="C6" s="394"/>
      <c r="D6" s="394"/>
      <c r="E6" s="394"/>
      <c r="F6" s="394"/>
      <c r="G6" s="394"/>
      <c r="H6" s="395"/>
      <c r="I6" s="37" t="str">
        <f>IF(COUNTBLANK(K6:M6)&gt;=1,"",IF(K6&gt;M6,"○",IF(K6=M6,"△",IF(K6&lt;M6,"●"))))</f>
        <v>●</v>
      </c>
      <c r="J6" s="40"/>
      <c r="K6" s="65">
        <v>0</v>
      </c>
      <c r="L6" s="49" t="s">
        <v>6</v>
      </c>
      <c r="M6" s="71">
        <v>4</v>
      </c>
      <c r="N6" s="79"/>
      <c r="O6" s="80"/>
      <c r="P6" s="80"/>
      <c r="Q6" s="50"/>
      <c r="R6" s="81"/>
      <c r="S6" s="86" t="str">
        <f>IF(COUNTBLANK(U6:W6)&gt;=1,"",IF(U6&gt;W6,"○",IF(U6=W6,"△",IF(U6&lt;W6,"●"))))</f>
        <v>●</v>
      </c>
      <c r="T6" s="40"/>
      <c r="U6" s="65">
        <v>2</v>
      </c>
      <c r="V6" s="49" t="s">
        <v>6</v>
      </c>
      <c r="W6" s="71">
        <v>3</v>
      </c>
      <c r="X6" s="86" t="str">
        <f>IF(COUNTBLANK(Z6:AB6)&gt;=1,"",IF(Z6&gt;AB6,"○",IF(Z6=AB6,"△",IF(Z6&lt;AB6,"●"))))</f>
        <v>○</v>
      </c>
      <c r="Y6" s="40"/>
      <c r="Z6" s="65">
        <v>5</v>
      </c>
      <c r="AA6" s="49" t="s">
        <v>6</v>
      </c>
      <c r="AB6" s="74">
        <v>0</v>
      </c>
      <c r="AC6" s="228">
        <f>COUNTIF($I6:$AB6,"○")</f>
        <v>1</v>
      </c>
      <c r="AD6" s="251"/>
      <c r="AE6" s="252">
        <f>COUNTIF($I6:$AB6,"△")</f>
        <v>0</v>
      </c>
      <c r="AF6" s="251"/>
      <c r="AG6" s="252">
        <f>COUNTIF($I6:$AB6,"●")</f>
        <v>2</v>
      </c>
      <c r="AH6" s="230"/>
      <c r="AI6" s="253">
        <f>AC6*3+AE6</f>
        <v>3</v>
      </c>
      <c r="AJ6" s="254"/>
      <c r="AK6" s="255"/>
      <c r="AL6" s="228">
        <f>K6+P6+U6+Z6</f>
        <v>7</v>
      </c>
      <c r="AM6" s="251"/>
      <c r="AN6" s="252">
        <f>M6+R6+W6+AB6</f>
        <v>7</v>
      </c>
      <c r="AO6" s="230"/>
      <c r="AP6" s="228">
        <f>AL6-AN6</f>
        <v>0</v>
      </c>
      <c r="AQ6" s="229"/>
      <c r="AR6" s="230"/>
      <c r="AS6" s="291">
        <v>3</v>
      </c>
      <c r="AT6" s="292"/>
      <c r="AU6" s="292"/>
      <c r="AV6" s="293"/>
      <c r="AW6" s="299"/>
      <c r="AX6" s="300"/>
      <c r="AY6" s="301"/>
      <c r="BG6" s="350"/>
      <c r="BH6" s="350"/>
      <c r="BI6" s="350"/>
      <c r="BJ6" s="350"/>
      <c r="BK6" s="350"/>
      <c r="BL6" s="350"/>
      <c r="BM6" s="350"/>
      <c r="BN6" s="350"/>
      <c r="BO6" s="350"/>
    </row>
    <row r="7" spans="1:67" ht="18" customHeight="1">
      <c r="A7" s="17">
        <v>3</v>
      </c>
      <c r="B7" s="393" t="s">
        <v>73</v>
      </c>
      <c r="C7" s="394"/>
      <c r="D7" s="394"/>
      <c r="E7" s="394"/>
      <c r="F7" s="394"/>
      <c r="G7" s="394"/>
      <c r="H7" s="395"/>
      <c r="I7" s="37" t="str">
        <f>IF(COUNTBLANK(K7:M7)&gt;=1,"",IF(K7&gt;M7,"○",IF(K7=M7,"△",IF(K7&lt;M7,"●"))))</f>
        <v>●</v>
      </c>
      <c r="J7" s="40"/>
      <c r="K7" s="65">
        <v>2</v>
      </c>
      <c r="L7" s="49" t="s">
        <v>6</v>
      </c>
      <c r="M7" s="71">
        <v>7</v>
      </c>
      <c r="N7" s="38" t="str">
        <f>IF(COUNTBLANK(P7:R7)&gt;=1,"",IF(P7&gt;R7,"○",IF(P7=R7,"△",IF(P7&lt;R7,"●"))))</f>
        <v>○</v>
      </c>
      <c r="O7" s="40"/>
      <c r="P7" s="65">
        <v>3</v>
      </c>
      <c r="Q7" s="49" t="s">
        <v>6</v>
      </c>
      <c r="R7" s="71">
        <v>2</v>
      </c>
      <c r="S7" s="79"/>
      <c r="T7" s="80"/>
      <c r="U7" s="80"/>
      <c r="V7" s="50"/>
      <c r="W7" s="81"/>
      <c r="X7" s="86" t="str">
        <f>IF(COUNTBLANK(Z7:AB7)&gt;=1,"",IF(Z7&gt;AB7,"○",IF(Z7=AB7,"△",IF(Z7&lt;AB7,"●"))))</f>
        <v>○</v>
      </c>
      <c r="Y7" s="40"/>
      <c r="Z7" s="65">
        <v>2</v>
      </c>
      <c r="AA7" s="49" t="s">
        <v>6</v>
      </c>
      <c r="AB7" s="74">
        <v>1</v>
      </c>
      <c r="AC7" s="228">
        <f>COUNTIF($I7:$AB7,"○")</f>
        <v>2</v>
      </c>
      <c r="AD7" s="251"/>
      <c r="AE7" s="252">
        <f>COUNTIF($I7:$AB7,"△")</f>
        <v>0</v>
      </c>
      <c r="AF7" s="251"/>
      <c r="AG7" s="252">
        <f>COUNTIF($I7:$AB7,"●")</f>
        <v>1</v>
      </c>
      <c r="AH7" s="230"/>
      <c r="AI7" s="253">
        <f>AC7*3+AE7</f>
        <v>6</v>
      </c>
      <c r="AJ7" s="254"/>
      <c r="AK7" s="255"/>
      <c r="AL7" s="228">
        <f>K7+P7+U7+Z7</f>
        <v>7</v>
      </c>
      <c r="AM7" s="251"/>
      <c r="AN7" s="252">
        <f>M7+R7+W7+AB7</f>
        <v>10</v>
      </c>
      <c r="AO7" s="230"/>
      <c r="AP7" s="228">
        <f>AL7-AN7</f>
        <v>-3</v>
      </c>
      <c r="AQ7" s="229"/>
      <c r="AR7" s="230"/>
      <c r="AS7" s="291">
        <v>2</v>
      </c>
      <c r="AT7" s="292"/>
      <c r="AU7" s="292"/>
      <c r="AV7" s="293"/>
      <c r="AW7" s="299"/>
      <c r="AX7" s="300"/>
      <c r="AY7" s="301"/>
      <c r="BG7" s="350"/>
      <c r="BH7" s="350"/>
      <c r="BI7" s="350"/>
      <c r="BJ7" s="350"/>
      <c r="BK7" s="350"/>
      <c r="BL7" s="350"/>
      <c r="BM7" s="350"/>
      <c r="BN7" s="350"/>
      <c r="BO7" s="350"/>
    </row>
    <row r="8" spans="1:67" ht="18" customHeight="1" thickBot="1">
      <c r="A8" s="18">
        <v>4</v>
      </c>
      <c r="B8" s="393" t="s">
        <v>74</v>
      </c>
      <c r="C8" s="394"/>
      <c r="D8" s="394"/>
      <c r="E8" s="394"/>
      <c r="F8" s="394"/>
      <c r="G8" s="394"/>
      <c r="H8" s="395"/>
      <c r="I8" s="36" t="str">
        <f>IF(COUNTBLANK(K8:M8)&gt;=1,"",IF(K8&gt;M8,"○",IF(K8=M8,"△",IF(K8&lt;M8,"●"))))</f>
        <v>●</v>
      </c>
      <c r="J8" s="41"/>
      <c r="K8" s="66">
        <v>1</v>
      </c>
      <c r="L8" s="51" t="s">
        <v>6</v>
      </c>
      <c r="M8" s="72">
        <v>2</v>
      </c>
      <c r="N8" s="39" t="str">
        <f>IF(COUNTBLANK(P8:R8)&gt;=1,"",IF(P8&gt;R8,"○",IF(P8=R8,"△",IF(P8&lt;R8,"●"))))</f>
        <v>●</v>
      </c>
      <c r="O8" s="41"/>
      <c r="P8" s="66">
        <v>0</v>
      </c>
      <c r="Q8" s="51" t="s">
        <v>6</v>
      </c>
      <c r="R8" s="72">
        <v>5</v>
      </c>
      <c r="S8" s="42" t="str">
        <f>IF(COUNTBLANK(U8:W8)&gt;=1,"",IF(U8&gt;W8,"○",IF(U8=W8,"△",IF(U8&lt;W8,"●"))))</f>
        <v>●</v>
      </c>
      <c r="T8" s="41"/>
      <c r="U8" s="66">
        <v>1</v>
      </c>
      <c r="V8" s="51" t="s">
        <v>6</v>
      </c>
      <c r="W8" s="72">
        <v>2</v>
      </c>
      <c r="X8" s="82"/>
      <c r="Y8" s="46"/>
      <c r="Z8" s="46"/>
      <c r="AA8" s="52"/>
      <c r="AB8" s="47"/>
      <c r="AC8" s="222">
        <f>COUNTIF($I8:$AB8,"○")</f>
        <v>0</v>
      </c>
      <c r="AD8" s="237"/>
      <c r="AE8" s="238">
        <f>COUNTIF($I8:$AB8,"△")</f>
        <v>0</v>
      </c>
      <c r="AF8" s="237"/>
      <c r="AG8" s="238">
        <f>COUNTIF($I8:$AB8,"●")</f>
        <v>3</v>
      </c>
      <c r="AH8" s="224"/>
      <c r="AI8" s="239">
        <f>AC8*3+AE8</f>
        <v>0</v>
      </c>
      <c r="AJ8" s="240"/>
      <c r="AK8" s="241"/>
      <c r="AL8" s="222">
        <f>K8+P8+U8+Z8</f>
        <v>2</v>
      </c>
      <c r="AM8" s="237"/>
      <c r="AN8" s="238">
        <f>M8+R8+W8+AB8</f>
        <v>9</v>
      </c>
      <c r="AO8" s="224"/>
      <c r="AP8" s="222">
        <f>AL8-AN8</f>
        <v>-7</v>
      </c>
      <c r="AQ8" s="223"/>
      <c r="AR8" s="224"/>
      <c r="AS8" s="320">
        <v>4</v>
      </c>
      <c r="AT8" s="321"/>
      <c r="AU8" s="321"/>
      <c r="AV8" s="322"/>
      <c r="AW8" s="308"/>
      <c r="AX8" s="309"/>
      <c r="AY8" s="310"/>
      <c r="BG8" s="350"/>
      <c r="BH8" s="350"/>
      <c r="BI8" s="350"/>
      <c r="BJ8" s="350"/>
      <c r="BK8" s="350"/>
      <c r="BL8" s="350"/>
      <c r="BM8" s="350"/>
      <c r="BN8" s="350"/>
      <c r="BO8" s="350"/>
    </row>
    <row r="9" spans="45:67" ht="18" customHeight="1">
      <c r="AS9" s="120"/>
      <c r="AT9" s="120"/>
      <c r="AU9" s="120"/>
      <c r="AV9" s="120"/>
      <c r="BG9" s="350"/>
      <c r="BH9" s="350"/>
      <c r="BI9" s="350"/>
      <c r="BJ9" s="350"/>
      <c r="BK9" s="350"/>
      <c r="BL9" s="350"/>
      <c r="BM9" s="350"/>
      <c r="BN9" s="350"/>
      <c r="BO9" s="350"/>
    </row>
    <row r="10" spans="1:67" ht="18" customHeight="1" thickBot="1">
      <c r="A10" s="338" t="s">
        <v>35</v>
      </c>
      <c r="B10" s="338"/>
      <c r="C10" s="338"/>
      <c r="D10" s="338"/>
      <c r="E10" s="338"/>
      <c r="F10" s="338"/>
      <c r="G10" s="338"/>
      <c r="H10" s="338"/>
      <c r="I10" s="339" t="s">
        <v>46</v>
      </c>
      <c r="J10" s="339"/>
      <c r="K10" s="339"/>
      <c r="L10" s="336" t="s">
        <v>52</v>
      </c>
      <c r="M10" s="336"/>
      <c r="N10" s="336"/>
      <c r="O10" s="336"/>
      <c r="P10" s="336"/>
      <c r="Q10" s="336"/>
      <c r="R10" s="336"/>
      <c r="S10" s="339" t="s">
        <v>70</v>
      </c>
      <c r="T10" s="339"/>
      <c r="U10" s="339"/>
      <c r="V10" s="336" t="s">
        <v>51</v>
      </c>
      <c r="W10" s="336"/>
      <c r="X10" s="336"/>
      <c r="Y10" s="336"/>
      <c r="Z10" s="336"/>
      <c r="AA10" s="336"/>
      <c r="AB10" s="336"/>
      <c r="AC10" s="2"/>
      <c r="AD10" s="3"/>
      <c r="AS10" s="120"/>
      <c r="AT10" s="120"/>
      <c r="AU10" s="120"/>
      <c r="AV10" s="120"/>
      <c r="BG10" s="350"/>
      <c r="BH10" s="350"/>
      <c r="BI10" s="350"/>
      <c r="BJ10" s="350"/>
      <c r="BK10" s="350"/>
      <c r="BL10" s="350"/>
      <c r="BM10" s="350"/>
      <c r="BN10" s="350"/>
      <c r="BO10" s="350"/>
    </row>
    <row r="11" spans="1:67" ht="18" customHeight="1" thickBot="1">
      <c r="A11" s="277" t="s">
        <v>1</v>
      </c>
      <c r="B11" s="278"/>
      <c r="C11" s="278"/>
      <c r="D11" s="278"/>
      <c r="E11" s="278"/>
      <c r="F11" s="278"/>
      <c r="G11" s="278"/>
      <c r="H11" s="279"/>
      <c r="I11" s="387" t="str">
        <f>B12</f>
        <v>中台</v>
      </c>
      <c r="J11" s="348"/>
      <c r="K11" s="348"/>
      <c r="L11" s="348"/>
      <c r="M11" s="388"/>
      <c r="N11" s="347" t="str">
        <f>B13</f>
        <v>富里南</v>
      </c>
      <c r="O11" s="348"/>
      <c r="P11" s="348"/>
      <c r="Q11" s="348"/>
      <c r="R11" s="388"/>
      <c r="S11" s="347" t="str">
        <f>B14</f>
        <v>木刈</v>
      </c>
      <c r="T11" s="348"/>
      <c r="U11" s="348"/>
      <c r="V11" s="348"/>
      <c r="W11" s="388"/>
      <c r="X11" s="347" t="str">
        <f>B15</f>
        <v>玉造</v>
      </c>
      <c r="Y11" s="348"/>
      <c r="Z11" s="348"/>
      <c r="AA11" s="348"/>
      <c r="AB11" s="349"/>
      <c r="AC11" s="256" t="s">
        <v>40</v>
      </c>
      <c r="AD11" s="271"/>
      <c r="AE11" s="270" t="s">
        <v>41</v>
      </c>
      <c r="AF11" s="271"/>
      <c r="AG11" s="270" t="s">
        <v>39</v>
      </c>
      <c r="AH11" s="258"/>
      <c r="AI11" s="259" t="s">
        <v>9</v>
      </c>
      <c r="AJ11" s="260"/>
      <c r="AK11" s="261"/>
      <c r="AL11" s="256" t="s">
        <v>8</v>
      </c>
      <c r="AM11" s="271"/>
      <c r="AN11" s="270" t="s">
        <v>10</v>
      </c>
      <c r="AO11" s="258"/>
      <c r="AP11" s="256" t="s">
        <v>42</v>
      </c>
      <c r="AQ11" s="257"/>
      <c r="AR11" s="258"/>
      <c r="AS11" s="383" t="s">
        <v>11</v>
      </c>
      <c r="AT11" s="384"/>
      <c r="AU11" s="384"/>
      <c r="AV11" s="385"/>
      <c r="AW11" s="256" t="s">
        <v>43</v>
      </c>
      <c r="AX11" s="257"/>
      <c r="AY11" s="258"/>
      <c r="BG11" s="350"/>
      <c r="BH11" s="350"/>
      <c r="BI11" s="350"/>
      <c r="BJ11" s="350"/>
      <c r="BK11" s="350"/>
      <c r="BL11" s="350"/>
      <c r="BM11" s="350"/>
      <c r="BN11" s="350"/>
      <c r="BO11" s="350"/>
    </row>
    <row r="12" spans="1:67" ht="18" customHeight="1">
      <c r="A12" s="20">
        <v>5</v>
      </c>
      <c r="B12" s="377" t="s">
        <v>75</v>
      </c>
      <c r="C12" s="378"/>
      <c r="D12" s="378"/>
      <c r="E12" s="378"/>
      <c r="F12" s="378"/>
      <c r="G12" s="378"/>
      <c r="H12" s="379"/>
      <c r="I12" s="43"/>
      <c r="J12" s="44"/>
      <c r="K12" s="44"/>
      <c r="L12" s="48"/>
      <c r="M12" s="45"/>
      <c r="N12" s="83" t="str">
        <f>IF(COUNTBLANK(P12:R12)&gt;=1,"",IF(P12&gt;R12,"○",IF(P12=R12,"△",IF(P12&lt;R12,"●"))))</f>
        <v>○</v>
      </c>
      <c r="O12" s="73"/>
      <c r="P12" s="76">
        <v>13</v>
      </c>
      <c r="Q12" s="84" t="s">
        <v>6</v>
      </c>
      <c r="R12" s="85">
        <v>1</v>
      </c>
      <c r="S12" s="87" t="str">
        <f>IF(COUNTBLANK(U12:W12)&gt;=1,"",IF(U12&gt;W12,"○",IF(U12=W12,"△",IF(U12&lt;W12,"●"))))</f>
        <v>○</v>
      </c>
      <c r="T12" s="73"/>
      <c r="U12" s="76">
        <v>5</v>
      </c>
      <c r="V12" s="84" t="s">
        <v>6</v>
      </c>
      <c r="W12" s="85">
        <v>0</v>
      </c>
      <c r="X12" s="87" t="str">
        <f>IF(COUNTBLANK(Z12:AB12)&gt;=1,"",IF(Z12&gt;AB12,"○",IF(Z12=AB12,"△",IF(Z12&lt;AB12,"●"))))</f>
        <v>○</v>
      </c>
      <c r="Y12" s="73"/>
      <c r="Z12" s="76">
        <v>7</v>
      </c>
      <c r="AA12" s="84" t="s">
        <v>6</v>
      </c>
      <c r="AB12" s="77">
        <v>0</v>
      </c>
      <c r="AC12" s="242">
        <f>COUNTIF($I12:$AB12,"○")</f>
        <v>3</v>
      </c>
      <c r="AD12" s="265"/>
      <c r="AE12" s="266">
        <f>COUNTIF($I12:$AB12,"△")</f>
        <v>0</v>
      </c>
      <c r="AF12" s="265"/>
      <c r="AG12" s="266">
        <f>COUNTIF($I12:$AB12,"●")</f>
        <v>0</v>
      </c>
      <c r="AH12" s="244"/>
      <c r="AI12" s="267">
        <f>AC12*3+AE12</f>
        <v>9</v>
      </c>
      <c r="AJ12" s="268"/>
      <c r="AK12" s="269"/>
      <c r="AL12" s="242">
        <f>K12+P12+U12+Z12</f>
        <v>25</v>
      </c>
      <c r="AM12" s="265"/>
      <c r="AN12" s="266">
        <f>M12+R12+W12+AB12</f>
        <v>1</v>
      </c>
      <c r="AO12" s="244"/>
      <c r="AP12" s="242">
        <f>AL12-AN12</f>
        <v>24</v>
      </c>
      <c r="AQ12" s="243"/>
      <c r="AR12" s="244"/>
      <c r="AS12" s="311">
        <v>1</v>
      </c>
      <c r="AT12" s="312"/>
      <c r="AU12" s="312"/>
      <c r="AV12" s="313"/>
      <c r="AW12" s="314"/>
      <c r="AX12" s="315"/>
      <c r="AY12" s="316"/>
      <c r="BG12" s="350"/>
      <c r="BH12" s="350"/>
      <c r="BI12" s="350"/>
      <c r="BJ12" s="350"/>
      <c r="BK12" s="350"/>
      <c r="BL12" s="350"/>
      <c r="BM12" s="350"/>
      <c r="BN12" s="350"/>
      <c r="BO12" s="350"/>
    </row>
    <row r="13" spans="1:67" ht="18" customHeight="1">
      <c r="A13" s="17">
        <v>6</v>
      </c>
      <c r="B13" s="344" t="s">
        <v>76</v>
      </c>
      <c r="C13" s="345"/>
      <c r="D13" s="345"/>
      <c r="E13" s="345"/>
      <c r="F13" s="345"/>
      <c r="G13" s="345"/>
      <c r="H13" s="346"/>
      <c r="I13" s="37" t="str">
        <f>IF(COUNTBLANK(K13:M13)&gt;=1,"",IF(K13&gt;M13,"○",IF(K13=M13,"△",IF(K13&lt;M13,"●"))))</f>
        <v>●</v>
      </c>
      <c r="J13" s="40"/>
      <c r="K13" s="65">
        <v>1</v>
      </c>
      <c r="L13" s="49" t="s">
        <v>6</v>
      </c>
      <c r="M13" s="71">
        <v>13</v>
      </c>
      <c r="N13" s="79"/>
      <c r="O13" s="80"/>
      <c r="P13" s="80"/>
      <c r="Q13" s="50"/>
      <c r="R13" s="81"/>
      <c r="S13" s="89" t="str">
        <f>IF(COUNTBLANK(U13:W13)&gt;=1,"",IF(U13&gt;W13,"○",IF(U13=W13,"△",IF(U13&lt;W13,"●"))))</f>
        <v>●</v>
      </c>
      <c r="T13" s="40"/>
      <c r="U13" s="65">
        <v>0</v>
      </c>
      <c r="V13" s="49" t="s">
        <v>6</v>
      </c>
      <c r="W13" s="71">
        <v>4</v>
      </c>
      <c r="X13" s="89" t="str">
        <f>IF(COUNTBLANK(Z13:AB13)&gt;=1,"",IF(Z13&gt;AB13,"○",IF(Z13=AB13,"△",IF(Z13&lt;AB13,"●"))))</f>
        <v>●</v>
      </c>
      <c r="Y13" s="40"/>
      <c r="Z13" s="65">
        <v>1</v>
      </c>
      <c r="AA13" s="49" t="s">
        <v>6</v>
      </c>
      <c r="AB13" s="74">
        <v>8</v>
      </c>
      <c r="AC13" s="228">
        <f>COUNTIF($I13:$AB13,"○")</f>
        <v>0</v>
      </c>
      <c r="AD13" s="251"/>
      <c r="AE13" s="252">
        <f>COUNTIF($I13:$AB13,"△")</f>
        <v>0</v>
      </c>
      <c r="AF13" s="251"/>
      <c r="AG13" s="252">
        <f>COUNTIF($I13:$AB13,"●")</f>
        <v>3</v>
      </c>
      <c r="AH13" s="230"/>
      <c r="AI13" s="253">
        <f>AC13*3+AE13</f>
        <v>0</v>
      </c>
      <c r="AJ13" s="254"/>
      <c r="AK13" s="255"/>
      <c r="AL13" s="228">
        <f>K13+P13+U13+Z13</f>
        <v>2</v>
      </c>
      <c r="AM13" s="251"/>
      <c r="AN13" s="252">
        <f>M13+R13+W13+AB13</f>
        <v>25</v>
      </c>
      <c r="AO13" s="230"/>
      <c r="AP13" s="228">
        <f>AL13-AN13</f>
        <v>-23</v>
      </c>
      <c r="AQ13" s="229"/>
      <c r="AR13" s="230"/>
      <c r="AS13" s="291">
        <v>4</v>
      </c>
      <c r="AT13" s="292"/>
      <c r="AU13" s="292"/>
      <c r="AV13" s="293"/>
      <c r="AW13" s="299"/>
      <c r="AX13" s="300"/>
      <c r="AY13" s="301"/>
      <c r="BG13" s="350"/>
      <c r="BH13" s="350"/>
      <c r="BI13" s="350"/>
      <c r="BJ13" s="350"/>
      <c r="BK13" s="350"/>
      <c r="BL13" s="350"/>
      <c r="BM13" s="350"/>
      <c r="BN13" s="350"/>
      <c r="BO13" s="350"/>
    </row>
    <row r="14" spans="1:67" ht="18" customHeight="1">
      <c r="A14" s="17">
        <v>7</v>
      </c>
      <c r="B14" s="344" t="s">
        <v>77</v>
      </c>
      <c r="C14" s="345"/>
      <c r="D14" s="345"/>
      <c r="E14" s="345"/>
      <c r="F14" s="345"/>
      <c r="G14" s="345"/>
      <c r="H14" s="346"/>
      <c r="I14" s="37" t="str">
        <f>IF(COUNTBLANK(K14:M14)&gt;=1,"",IF(K14&gt;M14,"○",IF(K14=M14,"△",IF(K14&lt;M14,"●"))))</f>
        <v>●</v>
      </c>
      <c r="J14" s="40"/>
      <c r="K14" s="65">
        <v>0</v>
      </c>
      <c r="L14" s="49" t="s">
        <v>6</v>
      </c>
      <c r="M14" s="71">
        <v>5</v>
      </c>
      <c r="N14" s="38" t="str">
        <f>IF(COUNTBLANK(P14:R14)&gt;=1,"",IF(P14&gt;R14,"○",IF(P14=R14,"△",IF(P14&lt;R14,"●"))))</f>
        <v>○</v>
      </c>
      <c r="O14" s="40"/>
      <c r="P14" s="65">
        <v>4</v>
      </c>
      <c r="Q14" s="49" t="s">
        <v>6</v>
      </c>
      <c r="R14" s="71">
        <v>0</v>
      </c>
      <c r="S14" s="88"/>
      <c r="T14" s="80"/>
      <c r="U14" s="80"/>
      <c r="V14" s="50"/>
      <c r="W14" s="81"/>
      <c r="X14" s="89" t="str">
        <f>IF(COUNTBLANK(Z14:AB14)&gt;=1,"",IF(Z14&gt;AB14,"○",IF(Z14=AB14,"△",IF(Z14&lt;AB14,"●"))))</f>
        <v>○</v>
      </c>
      <c r="Y14" s="40"/>
      <c r="Z14" s="65">
        <v>2</v>
      </c>
      <c r="AA14" s="49" t="s">
        <v>6</v>
      </c>
      <c r="AB14" s="74">
        <v>0</v>
      </c>
      <c r="AC14" s="228">
        <f>COUNTIF($I14:$AB14,"○")</f>
        <v>2</v>
      </c>
      <c r="AD14" s="251"/>
      <c r="AE14" s="252">
        <f>COUNTIF($I14:$AB14,"△")</f>
        <v>0</v>
      </c>
      <c r="AF14" s="251"/>
      <c r="AG14" s="252">
        <f>COUNTIF($I14:$AB14,"●")</f>
        <v>1</v>
      </c>
      <c r="AH14" s="230"/>
      <c r="AI14" s="253">
        <f>AC14*3+AE14</f>
        <v>6</v>
      </c>
      <c r="AJ14" s="254"/>
      <c r="AK14" s="255"/>
      <c r="AL14" s="228">
        <f>K14+P14+U14+Z14</f>
        <v>6</v>
      </c>
      <c r="AM14" s="251"/>
      <c r="AN14" s="252">
        <f>M14+R14+W14+AB14</f>
        <v>5</v>
      </c>
      <c r="AO14" s="230"/>
      <c r="AP14" s="228">
        <f>AL14-AN14</f>
        <v>1</v>
      </c>
      <c r="AQ14" s="229"/>
      <c r="AR14" s="230"/>
      <c r="AS14" s="291">
        <v>2</v>
      </c>
      <c r="AT14" s="292"/>
      <c r="AU14" s="292"/>
      <c r="AV14" s="293"/>
      <c r="AW14" s="299"/>
      <c r="AX14" s="300"/>
      <c r="AY14" s="301"/>
      <c r="BG14" s="350"/>
      <c r="BH14" s="350"/>
      <c r="BI14" s="350"/>
      <c r="BJ14" s="350"/>
      <c r="BK14" s="350"/>
      <c r="BL14" s="350"/>
      <c r="BM14" s="350"/>
      <c r="BN14" s="350"/>
      <c r="BO14" s="350"/>
    </row>
    <row r="15" spans="1:67" ht="18" customHeight="1" thickBot="1">
      <c r="A15" s="18">
        <v>8</v>
      </c>
      <c r="B15" s="341" t="s">
        <v>78</v>
      </c>
      <c r="C15" s="342"/>
      <c r="D15" s="342"/>
      <c r="E15" s="342"/>
      <c r="F15" s="342"/>
      <c r="G15" s="342"/>
      <c r="H15" s="343"/>
      <c r="I15" s="36" t="str">
        <f>IF(COUNTBLANK(K15:M15)&gt;=1,"",IF(K15&gt;M15,"○",IF(K15=M15,"△",IF(K15&lt;M15,"●"))))</f>
        <v>●</v>
      </c>
      <c r="J15" s="41"/>
      <c r="K15" s="66">
        <v>0</v>
      </c>
      <c r="L15" s="51" t="s">
        <v>6</v>
      </c>
      <c r="M15" s="72">
        <v>7</v>
      </c>
      <c r="N15" s="39" t="str">
        <f>IF(COUNTBLANK(P15:R15)&gt;=1,"",IF(P15&gt;R15,"○",IF(P15=R15,"△",IF(P15&lt;R15,"●"))))</f>
        <v>○</v>
      </c>
      <c r="O15" s="41"/>
      <c r="P15" s="66">
        <v>8</v>
      </c>
      <c r="Q15" s="51" t="s">
        <v>6</v>
      </c>
      <c r="R15" s="72">
        <v>1</v>
      </c>
      <c r="S15" s="90" t="str">
        <f>IF(COUNTBLANK(U15:W15)&gt;=1,"",IF(U15&gt;W15,"○",IF(U15=W15,"△",IF(U15&lt;W15,"●"))))</f>
        <v>●</v>
      </c>
      <c r="T15" s="41"/>
      <c r="U15" s="66">
        <v>0</v>
      </c>
      <c r="V15" s="51" t="s">
        <v>6</v>
      </c>
      <c r="W15" s="72">
        <v>2</v>
      </c>
      <c r="X15" s="91"/>
      <c r="Y15" s="46"/>
      <c r="Z15" s="46"/>
      <c r="AA15" s="52"/>
      <c r="AB15" s="47"/>
      <c r="AC15" s="222">
        <f>COUNTIF($I15:$AB15,"○")</f>
        <v>1</v>
      </c>
      <c r="AD15" s="237"/>
      <c r="AE15" s="238">
        <f>COUNTIF($I15:$AB15,"△")</f>
        <v>0</v>
      </c>
      <c r="AF15" s="237"/>
      <c r="AG15" s="238">
        <f>COUNTIF($I15:$AB15,"●")</f>
        <v>2</v>
      </c>
      <c r="AH15" s="224"/>
      <c r="AI15" s="239">
        <f>AC15*3+AE15</f>
        <v>3</v>
      </c>
      <c r="AJ15" s="240"/>
      <c r="AK15" s="241"/>
      <c r="AL15" s="222">
        <f>K15+P15+U15+Z15</f>
        <v>8</v>
      </c>
      <c r="AM15" s="237"/>
      <c r="AN15" s="238">
        <f>M15+R15+W15+AB15</f>
        <v>10</v>
      </c>
      <c r="AO15" s="224"/>
      <c r="AP15" s="222">
        <f>AL15-AN15</f>
        <v>-2</v>
      </c>
      <c r="AQ15" s="223"/>
      <c r="AR15" s="224"/>
      <c r="AS15" s="320">
        <v>3</v>
      </c>
      <c r="AT15" s="321"/>
      <c r="AU15" s="321"/>
      <c r="AV15" s="322"/>
      <c r="AW15" s="308"/>
      <c r="AX15" s="309"/>
      <c r="AY15" s="310"/>
      <c r="BG15" s="350"/>
      <c r="BH15" s="350"/>
      <c r="BI15" s="350"/>
      <c r="BJ15" s="350"/>
      <c r="BK15" s="350"/>
      <c r="BL15" s="350"/>
      <c r="BM15" s="350"/>
      <c r="BN15" s="350"/>
      <c r="BO15" s="350"/>
    </row>
    <row r="16" spans="1:67" s="12" customFormat="1" ht="18" customHeight="1">
      <c r="A16" s="19"/>
      <c r="B16" s="19"/>
      <c r="C16" s="19"/>
      <c r="D16" s="19"/>
      <c r="E16" s="19"/>
      <c r="F16" s="19"/>
      <c r="G16" s="19"/>
      <c r="H16" s="1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6"/>
      <c r="T16" s="10"/>
      <c r="U16" s="10"/>
      <c r="V16" s="10"/>
      <c r="W16" s="10"/>
      <c r="X16" s="10"/>
      <c r="Y16" s="10"/>
      <c r="Z16" s="10"/>
      <c r="AA16" s="10"/>
      <c r="AB16" s="10"/>
      <c r="AD16" s="11"/>
      <c r="AS16" s="121"/>
      <c r="AT16" s="121"/>
      <c r="AU16" s="121"/>
      <c r="AV16" s="121"/>
      <c r="BG16" s="350"/>
      <c r="BH16" s="350"/>
      <c r="BI16" s="350"/>
      <c r="BJ16" s="350"/>
      <c r="BK16" s="350"/>
      <c r="BL16" s="350"/>
      <c r="BM16" s="350"/>
      <c r="BN16" s="350"/>
      <c r="BO16" s="350"/>
    </row>
    <row r="17" spans="1:67" s="3" customFormat="1" ht="18" customHeight="1" thickBot="1">
      <c r="A17" s="338" t="s">
        <v>37</v>
      </c>
      <c r="B17" s="338"/>
      <c r="C17" s="338"/>
      <c r="D17" s="338"/>
      <c r="E17" s="338"/>
      <c r="F17" s="338"/>
      <c r="G17" s="338"/>
      <c r="H17" s="338"/>
      <c r="I17" s="339" t="s">
        <v>45</v>
      </c>
      <c r="J17" s="339"/>
      <c r="K17" s="339"/>
      <c r="L17" s="336" t="s">
        <v>53</v>
      </c>
      <c r="M17" s="336"/>
      <c r="N17" s="336"/>
      <c r="O17" s="336"/>
      <c r="P17" s="336"/>
      <c r="Q17" s="336"/>
      <c r="R17" s="336"/>
      <c r="S17" s="339" t="s">
        <v>46</v>
      </c>
      <c r="T17" s="339"/>
      <c r="U17" s="339"/>
      <c r="V17" s="336" t="s">
        <v>53</v>
      </c>
      <c r="W17" s="336"/>
      <c r="X17" s="336"/>
      <c r="Y17" s="336"/>
      <c r="Z17" s="336"/>
      <c r="AA17" s="336"/>
      <c r="AB17" s="336"/>
      <c r="AD17" s="4"/>
      <c r="AS17" s="122"/>
      <c r="AT17" s="122"/>
      <c r="AU17" s="122"/>
      <c r="AV17" s="122"/>
      <c r="BG17" s="350"/>
      <c r="BH17" s="350"/>
      <c r="BI17" s="350"/>
      <c r="BJ17" s="350"/>
      <c r="BK17" s="350"/>
      <c r="BL17" s="350"/>
      <c r="BM17" s="350"/>
      <c r="BN17" s="350"/>
      <c r="BO17" s="350"/>
    </row>
    <row r="18" spans="1:67" ht="18" customHeight="1" thickBot="1">
      <c r="A18" s="277" t="s">
        <v>2</v>
      </c>
      <c r="B18" s="278"/>
      <c r="C18" s="278"/>
      <c r="D18" s="278"/>
      <c r="E18" s="278"/>
      <c r="F18" s="278"/>
      <c r="G18" s="278"/>
      <c r="H18" s="279"/>
      <c r="I18" s="340" t="str">
        <f>B19</f>
        <v>印旛</v>
      </c>
      <c r="J18" s="330"/>
      <c r="K18" s="330"/>
      <c r="L18" s="330"/>
      <c r="M18" s="331"/>
      <c r="N18" s="329" t="str">
        <f>B20</f>
        <v>酒々井</v>
      </c>
      <c r="O18" s="330"/>
      <c r="P18" s="330"/>
      <c r="Q18" s="330"/>
      <c r="R18" s="331"/>
      <c r="S18" s="329" t="str">
        <f>B21</f>
        <v>成田</v>
      </c>
      <c r="T18" s="330"/>
      <c r="U18" s="330"/>
      <c r="V18" s="330"/>
      <c r="W18" s="331"/>
      <c r="X18" s="329" t="str">
        <f>B22</f>
        <v>下総・成田付属</v>
      </c>
      <c r="Y18" s="330"/>
      <c r="Z18" s="330"/>
      <c r="AA18" s="330"/>
      <c r="AB18" s="337"/>
      <c r="AC18" s="256" t="s">
        <v>40</v>
      </c>
      <c r="AD18" s="271"/>
      <c r="AE18" s="270" t="s">
        <v>41</v>
      </c>
      <c r="AF18" s="271"/>
      <c r="AG18" s="270" t="s">
        <v>39</v>
      </c>
      <c r="AH18" s="258"/>
      <c r="AI18" s="259" t="s">
        <v>9</v>
      </c>
      <c r="AJ18" s="260"/>
      <c r="AK18" s="261"/>
      <c r="AL18" s="256" t="s">
        <v>8</v>
      </c>
      <c r="AM18" s="271"/>
      <c r="AN18" s="270" t="s">
        <v>10</v>
      </c>
      <c r="AO18" s="258"/>
      <c r="AP18" s="256" t="s">
        <v>42</v>
      </c>
      <c r="AQ18" s="257"/>
      <c r="AR18" s="258"/>
      <c r="AS18" s="383" t="s">
        <v>11</v>
      </c>
      <c r="AT18" s="384"/>
      <c r="AU18" s="384"/>
      <c r="AV18" s="385"/>
      <c r="AW18" s="256" t="s">
        <v>43</v>
      </c>
      <c r="AX18" s="257"/>
      <c r="AY18" s="258"/>
      <c r="BG18" s="350"/>
      <c r="BH18" s="350"/>
      <c r="BI18" s="350"/>
      <c r="BJ18" s="350"/>
      <c r="BK18" s="350"/>
      <c r="BL18" s="350"/>
      <c r="BM18" s="350"/>
      <c r="BN18" s="350"/>
      <c r="BO18" s="350"/>
    </row>
    <row r="19" spans="1:67" ht="18" customHeight="1">
      <c r="A19" s="20">
        <v>9</v>
      </c>
      <c r="B19" s="390" t="s">
        <v>79</v>
      </c>
      <c r="C19" s="391"/>
      <c r="D19" s="391"/>
      <c r="E19" s="391"/>
      <c r="F19" s="391"/>
      <c r="G19" s="391"/>
      <c r="H19" s="392"/>
      <c r="I19" s="43"/>
      <c r="J19" s="44"/>
      <c r="K19" s="44"/>
      <c r="L19" s="48"/>
      <c r="M19" s="45"/>
      <c r="N19" s="83" t="str">
        <f>IF(COUNTBLANK(P19:R19)&gt;=1,"",IF(P19&gt;R19,"○",IF(P19=R19,"△",IF(P19&lt;R19,"●"))))</f>
        <v>●</v>
      </c>
      <c r="O19" s="73"/>
      <c r="P19" s="76">
        <v>0</v>
      </c>
      <c r="Q19" s="84" t="s">
        <v>6</v>
      </c>
      <c r="R19" s="85">
        <v>2</v>
      </c>
      <c r="S19" s="87" t="str">
        <f>IF(COUNTBLANK(U19:W19)&gt;=1,"",IF(U19&gt;W19,"○",IF(U19=W19,"△",IF(U19&lt;W19,"●"))))</f>
        <v>●</v>
      </c>
      <c r="T19" s="73"/>
      <c r="U19" s="76">
        <v>3</v>
      </c>
      <c r="V19" s="84" t="s">
        <v>6</v>
      </c>
      <c r="W19" s="85">
        <v>5</v>
      </c>
      <c r="X19" s="87" t="str">
        <f>IF(COUNTBLANK(Z19:AB19)&gt;=1,"",IF(Z19&gt;AB19,"○",IF(Z19=AB19,"△",IF(Z19&lt;AB19,"●"))))</f>
        <v>●</v>
      </c>
      <c r="Y19" s="73"/>
      <c r="Z19" s="76">
        <v>0</v>
      </c>
      <c r="AA19" s="84" t="s">
        <v>6</v>
      </c>
      <c r="AB19" s="77">
        <v>9</v>
      </c>
      <c r="AC19" s="242">
        <f>COUNTIF($I19:$AB19,"○")</f>
        <v>0</v>
      </c>
      <c r="AD19" s="265"/>
      <c r="AE19" s="266">
        <f>COUNTIF($I19:$AB19,"△")</f>
        <v>0</v>
      </c>
      <c r="AF19" s="265"/>
      <c r="AG19" s="266">
        <f>COUNTIF($I19:$AB19,"●")</f>
        <v>3</v>
      </c>
      <c r="AH19" s="244"/>
      <c r="AI19" s="267">
        <f>AC19*3+AE19</f>
        <v>0</v>
      </c>
      <c r="AJ19" s="268"/>
      <c r="AK19" s="269"/>
      <c r="AL19" s="242">
        <f>K19+P19+U19+Z19</f>
        <v>3</v>
      </c>
      <c r="AM19" s="265"/>
      <c r="AN19" s="266">
        <f>M19+R19+W19+AB19</f>
        <v>16</v>
      </c>
      <c r="AO19" s="244"/>
      <c r="AP19" s="242">
        <f>AL19-AN19</f>
        <v>-13</v>
      </c>
      <c r="AQ19" s="243"/>
      <c r="AR19" s="244"/>
      <c r="AS19" s="311">
        <v>4</v>
      </c>
      <c r="AT19" s="312"/>
      <c r="AU19" s="312"/>
      <c r="AV19" s="313"/>
      <c r="AW19" s="314"/>
      <c r="AX19" s="315"/>
      <c r="AY19" s="316"/>
      <c r="BG19" s="350"/>
      <c r="BH19" s="350"/>
      <c r="BI19" s="350"/>
      <c r="BJ19" s="350"/>
      <c r="BK19" s="350"/>
      <c r="BL19" s="350"/>
      <c r="BM19" s="350"/>
      <c r="BN19" s="350"/>
      <c r="BO19" s="350"/>
    </row>
    <row r="20" spans="1:67" ht="18" customHeight="1">
      <c r="A20" s="17">
        <v>10</v>
      </c>
      <c r="B20" s="393" t="s">
        <v>80</v>
      </c>
      <c r="C20" s="394"/>
      <c r="D20" s="394"/>
      <c r="E20" s="394"/>
      <c r="F20" s="394"/>
      <c r="G20" s="394"/>
      <c r="H20" s="395"/>
      <c r="I20" s="37" t="str">
        <f>IF(COUNTBLANK(K20:M20)&gt;=1,"",IF(K20&gt;M20,"○",IF(K20=M20,"△",IF(K20&lt;M20,"●"))))</f>
        <v>○</v>
      </c>
      <c r="J20" s="40"/>
      <c r="K20" s="65">
        <v>2</v>
      </c>
      <c r="L20" s="49" t="s">
        <v>6</v>
      </c>
      <c r="M20" s="71">
        <v>0</v>
      </c>
      <c r="N20" s="79"/>
      <c r="O20" s="80"/>
      <c r="P20" s="80"/>
      <c r="Q20" s="50"/>
      <c r="R20" s="81"/>
      <c r="S20" s="89" t="str">
        <f>IF(COUNTBLANK(U20:W20)&gt;=1,"",IF(U20&gt;W20,"○",IF(U20=W20,"△",IF(U20&lt;W20,"●"))))</f>
        <v>●</v>
      </c>
      <c r="T20" s="40"/>
      <c r="U20" s="65">
        <v>0</v>
      </c>
      <c r="V20" s="49" t="s">
        <v>6</v>
      </c>
      <c r="W20" s="71">
        <v>1</v>
      </c>
      <c r="X20" s="89" t="str">
        <f>IF(COUNTBLANK(Z20:AB20)&gt;=1,"",IF(Z20&gt;AB20,"○",IF(Z20=AB20,"△",IF(Z20&lt;AB20,"●"))))</f>
        <v>●</v>
      </c>
      <c r="Y20" s="40"/>
      <c r="Z20" s="65">
        <v>0</v>
      </c>
      <c r="AA20" s="49" t="s">
        <v>6</v>
      </c>
      <c r="AB20" s="74">
        <v>2</v>
      </c>
      <c r="AC20" s="228">
        <f>COUNTIF($I20:$AB20,"○")</f>
        <v>1</v>
      </c>
      <c r="AD20" s="251"/>
      <c r="AE20" s="252">
        <f>COUNTIF($I20:$AB20,"△")</f>
        <v>0</v>
      </c>
      <c r="AF20" s="251"/>
      <c r="AG20" s="252">
        <f>COUNTIF($I20:$AB20,"●")</f>
        <v>2</v>
      </c>
      <c r="AH20" s="230"/>
      <c r="AI20" s="253">
        <f>AC20*3+AE20</f>
        <v>3</v>
      </c>
      <c r="AJ20" s="254"/>
      <c r="AK20" s="255"/>
      <c r="AL20" s="228">
        <f>K20+P20+U20+Z20</f>
        <v>2</v>
      </c>
      <c r="AM20" s="251"/>
      <c r="AN20" s="252">
        <f>M20+R20+W20+AB20</f>
        <v>3</v>
      </c>
      <c r="AO20" s="230"/>
      <c r="AP20" s="228">
        <f>AL20-AN20</f>
        <v>-1</v>
      </c>
      <c r="AQ20" s="229"/>
      <c r="AR20" s="230"/>
      <c r="AS20" s="291">
        <v>3</v>
      </c>
      <c r="AT20" s="292"/>
      <c r="AU20" s="292"/>
      <c r="AV20" s="293"/>
      <c r="AW20" s="299"/>
      <c r="AX20" s="300"/>
      <c r="AY20" s="301"/>
      <c r="BG20" s="350"/>
      <c r="BH20" s="350"/>
      <c r="BI20" s="350"/>
      <c r="BJ20" s="350"/>
      <c r="BK20" s="350"/>
      <c r="BL20" s="350"/>
      <c r="BM20" s="350"/>
      <c r="BN20" s="350"/>
      <c r="BO20" s="350"/>
    </row>
    <row r="21" spans="1:67" ht="18" customHeight="1">
      <c r="A21" s="17">
        <v>11</v>
      </c>
      <c r="B21" s="393" t="s">
        <v>81</v>
      </c>
      <c r="C21" s="394"/>
      <c r="D21" s="394"/>
      <c r="E21" s="394"/>
      <c r="F21" s="394"/>
      <c r="G21" s="394"/>
      <c r="H21" s="395"/>
      <c r="I21" s="37" t="str">
        <f>IF(COUNTBLANK(K21:M21)&gt;=1,"",IF(K21&gt;M21,"○",IF(K21=M21,"△",IF(K21&lt;M21,"●"))))</f>
        <v>○</v>
      </c>
      <c r="J21" s="40"/>
      <c r="K21" s="65">
        <v>5</v>
      </c>
      <c r="L21" s="49" t="s">
        <v>6</v>
      </c>
      <c r="M21" s="71">
        <v>3</v>
      </c>
      <c r="N21" s="38" t="str">
        <f>IF(COUNTBLANK(P21:R21)&gt;=1,"",IF(P21&gt;R21,"○",IF(P21=R21,"△",IF(P21&lt;R21,"●"))))</f>
        <v>○</v>
      </c>
      <c r="O21" s="40"/>
      <c r="P21" s="65">
        <v>1</v>
      </c>
      <c r="Q21" s="49" t="s">
        <v>6</v>
      </c>
      <c r="R21" s="71">
        <v>0</v>
      </c>
      <c r="S21" s="88"/>
      <c r="T21" s="80"/>
      <c r="U21" s="80"/>
      <c r="V21" s="50"/>
      <c r="W21" s="81"/>
      <c r="X21" s="89" t="str">
        <f>IF(COUNTBLANK(Z21:AB21)&gt;=1,"",IF(Z21&gt;AB21,"○",IF(Z21=AB21,"△",IF(Z21&lt;AB21,"●"))))</f>
        <v>●</v>
      </c>
      <c r="Y21" s="40"/>
      <c r="Z21" s="65">
        <v>2</v>
      </c>
      <c r="AA21" s="49" t="s">
        <v>6</v>
      </c>
      <c r="AB21" s="74">
        <v>7</v>
      </c>
      <c r="AC21" s="228">
        <f>COUNTIF($I21:$AB21,"○")</f>
        <v>2</v>
      </c>
      <c r="AD21" s="251"/>
      <c r="AE21" s="252">
        <f>COUNTIF($I21:$AB21,"△")</f>
        <v>0</v>
      </c>
      <c r="AF21" s="251"/>
      <c r="AG21" s="252">
        <f>COUNTIF($I21:$AB21,"●")</f>
        <v>1</v>
      </c>
      <c r="AH21" s="230"/>
      <c r="AI21" s="253">
        <f>AC21*3+AE21</f>
        <v>6</v>
      </c>
      <c r="AJ21" s="254"/>
      <c r="AK21" s="255"/>
      <c r="AL21" s="228">
        <f>K21+P21+U21+Z21</f>
        <v>8</v>
      </c>
      <c r="AM21" s="251"/>
      <c r="AN21" s="252">
        <f>M21+R21+W21+AB21</f>
        <v>10</v>
      </c>
      <c r="AO21" s="230"/>
      <c r="AP21" s="228">
        <f>AL21-AN21</f>
        <v>-2</v>
      </c>
      <c r="AQ21" s="229"/>
      <c r="AR21" s="230"/>
      <c r="AS21" s="291">
        <v>2</v>
      </c>
      <c r="AT21" s="292"/>
      <c r="AU21" s="292"/>
      <c r="AV21" s="293"/>
      <c r="AW21" s="299"/>
      <c r="AX21" s="300"/>
      <c r="AY21" s="301"/>
      <c r="BG21" s="350"/>
      <c r="BH21" s="350"/>
      <c r="BI21" s="350"/>
      <c r="BJ21" s="350"/>
      <c r="BK21" s="350"/>
      <c r="BL21" s="350"/>
      <c r="BM21" s="350"/>
      <c r="BN21" s="350"/>
      <c r="BO21" s="350"/>
    </row>
    <row r="22" spans="1:67" ht="18" customHeight="1" thickBot="1">
      <c r="A22" s="18">
        <v>12</v>
      </c>
      <c r="B22" s="396" t="s">
        <v>82</v>
      </c>
      <c r="C22" s="397"/>
      <c r="D22" s="397"/>
      <c r="E22" s="397"/>
      <c r="F22" s="397"/>
      <c r="G22" s="397"/>
      <c r="H22" s="398"/>
      <c r="I22" s="36" t="str">
        <f>IF(COUNTBLANK(K22:M22)&gt;=1,"",IF(K22&gt;M22,"○",IF(K22=M22,"△",IF(K22&lt;M22,"●"))))</f>
        <v>○</v>
      </c>
      <c r="J22" s="41"/>
      <c r="K22" s="66">
        <v>9</v>
      </c>
      <c r="L22" s="51" t="s">
        <v>6</v>
      </c>
      <c r="M22" s="72">
        <v>0</v>
      </c>
      <c r="N22" s="39" t="str">
        <f>IF(COUNTBLANK(P22:R22)&gt;=1,"",IF(P22&gt;R22,"○",IF(P22=R22,"△",IF(P22&lt;R22,"●"))))</f>
        <v>○</v>
      </c>
      <c r="O22" s="41"/>
      <c r="P22" s="66">
        <v>2</v>
      </c>
      <c r="Q22" s="51" t="s">
        <v>6</v>
      </c>
      <c r="R22" s="72">
        <v>0</v>
      </c>
      <c r="S22" s="90" t="str">
        <f>IF(COUNTBLANK(U22:W22)&gt;=1,"",IF(U22&gt;W22,"○",IF(U22=W22,"△",IF(U22&lt;W22,"●"))))</f>
        <v>○</v>
      </c>
      <c r="T22" s="41"/>
      <c r="U22" s="66">
        <v>7</v>
      </c>
      <c r="V22" s="51" t="s">
        <v>6</v>
      </c>
      <c r="W22" s="72">
        <v>2</v>
      </c>
      <c r="X22" s="91"/>
      <c r="Y22" s="46"/>
      <c r="Z22" s="46"/>
      <c r="AA22" s="52"/>
      <c r="AB22" s="47"/>
      <c r="AC22" s="222">
        <f>COUNTIF($I22:$AB22,"○")</f>
        <v>3</v>
      </c>
      <c r="AD22" s="237"/>
      <c r="AE22" s="238">
        <f>COUNTIF($I22:$AB22,"△")</f>
        <v>0</v>
      </c>
      <c r="AF22" s="237"/>
      <c r="AG22" s="238">
        <f>COUNTIF($I22:$AB22,"●")</f>
        <v>0</v>
      </c>
      <c r="AH22" s="224"/>
      <c r="AI22" s="239">
        <f>AC22*3+AE22</f>
        <v>9</v>
      </c>
      <c r="AJ22" s="240"/>
      <c r="AK22" s="241"/>
      <c r="AL22" s="222">
        <f>K22+P22+U22+Z22</f>
        <v>18</v>
      </c>
      <c r="AM22" s="237"/>
      <c r="AN22" s="238">
        <f>M22+R22+W22+AB22</f>
        <v>2</v>
      </c>
      <c r="AO22" s="224"/>
      <c r="AP22" s="222">
        <f>AL22-AN22</f>
        <v>16</v>
      </c>
      <c r="AQ22" s="223"/>
      <c r="AR22" s="224"/>
      <c r="AS22" s="320">
        <v>1</v>
      </c>
      <c r="AT22" s="321"/>
      <c r="AU22" s="321"/>
      <c r="AV22" s="322"/>
      <c r="AW22" s="308"/>
      <c r="AX22" s="309"/>
      <c r="AY22" s="310"/>
      <c r="BG22" s="350"/>
      <c r="BH22" s="350"/>
      <c r="BI22" s="350"/>
      <c r="BJ22" s="350"/>
      <c r="BK22" s="350"/>
      <c r="BL22" s="350"/>
      <c r="BM22" s="350"/>
      <c r="BN22" s="350"/>
      <c r="BO22" s="350"/>
    </row>
    <row r="23" spans="1:67" ht="18" customHeight="1">
      <c r="A23" s="30"/>
      <c r="B23" s="30"/>
      <c r="C23" s="30"/>
      <c r="D23" s="30"/>
      <c r="E23" s="30"/>
      <c r="F23" s="30"/>
      <c r="G23" s="30"/>
      <c r="H23" s="30"/>
      <c r="I23" s="31"/>
      <c r="J23" s="31"/>
      <c r="K23" s="32"/>
      <c r="L23" s="32"/>
      <c r="M23" s="32"/>
      <c r="N23" s="32"/>
      <c r="O23" s="31"/>
      <c r="P23" s="31"/>
      <c r="Q23" s="32"/>
      <c r="R23" s="32"/>
      <c r="S23" s="32"/>
      <c r="T23" s="32"/>
      <c r="U23" s="31"/>
      <c r="V23" s="31"/>
      <c r="W23" s="32"/>
      <c r="X23" s="32"/>
      <c r="Y23" s="32"/>
      <c r="Z23" s="32"/>
      <c r="AA23" s="2"/>
      <c r="AB23" s="2"/>
      <c r="AD23" s="3"/>
      <c r="AS23" s="120"/>
      <c r="AT23" s="120"/>
      <c r="AU23" s="120"/>
      <c r="AV23" s="120"/>
      <c r="BG23" s="350"/>
      <c r="BH23" s="350"/>
      <c r="BI23" s="350"/>
      <c r="BJ23" s="350"/>
      <c r="BK23" s="350"/>
      <c r="BL23" s="350"/>
      <c r="BM23" s="350"/>
      <c r="BN23" s="350"/>
      <c r="BO23" s="350"/>
    </row>
    <row r="24" spans="1:67" s="12" customFormat="1" ht="18" customHeight="1" thickBot="1">
      <c r="A24" s="338" t="s">
        <v>38</v>
      </c>
      <c r="B24" s="338"/>
      <c r="C24" s="338"/>
      <c r="D24" s="338"/>
      <c r="E24" s="338"/>
      <c r="F24" s="338"/>
      <c r="G24" s="338"/>
      <c r="H24" s="338"/>
      <c r="I24" s="339" t="s">
        <v>45</v>
      </c>
      <c r="J24" s="339"/>
      <c r="K24" s="339"/>
      <c r="L24" s="336" t="s">
        <v>55</v>
      </c>
      <c r="M24" s="336"/>
      <c r="N24" s="336"/>
      <c r="O24" s="336"/>
      <c r="P24" s="336"/>
      <c r="Q24" s="336"/>
      <c r="R24" s="336"/>
      <c r="S24" s="339" t="s">
        <v>46</v>
      </c>
      <c r="T24" s="339"/>
      <c r="U24" s="339"/>
      <c r="V24" s="336" t="s">
        <v>55</v>
      </c>
      <c r="W24" s="336"/>
      <c r="X24" s="336"/>
      <c r="Y24" s="336"/>
      <c r="Z24" s="336"/>
      <c r="AA24" s="336"/>
      <c r="AB24" s="336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23"/>
      <c r="AT24" s="123"/>
      <c r="AU24" s="123"/>
      <c r="AV24" s="123"/>
      <c r="AW24" s="10"/>
      <c r="AX24" s="10"/>
      <c r="AY24" s="10"/>
      <c r="BG24" s="350"/>
      <c r="BH24" s="350"/>
      <c r="BI24" s="350"/>
      <c r="BJ24" s="350"/>
      <c r="BK24" s="350"/>
      <c r="BL24" s="350"/>
      <c r="BM24" s="350"/>
      <c r="BN24" s="350"/>
      <c r="BO24" s="350"/>
    </row>
    <row r="25" spans="1:67" ht="18" customHeight="1" thickBot="1">
      <c r="A25" s="277" t="s">
        <v>4</v>
      </c>
      <c r="B25" s="278"/>
      <c r="C25" s="278"/>
      <c r="D25" s="278"/>
      <c r="E25" s="278"/>
      <c r="F25" s="278"/>
      <c r="G25" s="278"/>
      <c r="H25" s="279"/>
      <c r="I25" s="387" t="str">
        <f>B26</f>
        <v>原山</v>
      </c>
      <c r="J25" s="348"/>
      <c r="K25" s="348"/>
      <c r="L25" s="388"/>
      <c r="M25" s="347" t="str">
        <f>B27</f>
        <v>遠山</v>
      </c>
      <c r="N25" s="348"/>
      <c r="O25" s="348"/>
      <c r="P25" s="388"/>
      <c r="Q25" s="347" t="str">
        <f>B28</f>
        <v>八街北</v>
      </c>
      <c r="R25" s="348"/>
      <c r="S25" s="348"/>
      <c r="T25" s="388"/>
      <c r="U25" s="347" t="str">
        <f>B29</f>
        <v>富里</v>
      </c>
      <c r="V25" s="348"/>
      <c r="W25" s="348"/>
      <c r="X25" s="388"/>
      <c r="Y25" s="347" t="str">
        <f>B30</f>
        <v>志津</v>
      </c>
      <c r="Z25" s="348"/>
      <c r="AA25" s="348"/>
      <c r="AB25" s="349"/>
      <c r="AC25" s="256" t="s">
        <v>40</v>
      </c>
      <c r="AD25" s="271"/>
      <c r="AE25" s="270" t="s">
        <v>41</v>
      </c>
      <c r="AF25" s="271"/>
      <c r="AG25" s="270" t="s">
        <v>39</v>
      </c>
      <c r="AH25" s="258"/>
      <c r="AI25" s="259" t="s">
        <v>9</v>
      </c>
      <c r="AJ25" s="260"/>
      <c r="AK25" s="261"/>
      <c r="AL25" s="256" t="s">
        <v>8</v>
      </c>
      <c r="AM25" s="271"/>
      <c r="AN25" s="270" t="s">
        <v>10</v>
      </c>
      <c r="AO25" s="258"/>
      <c r="AP25" s="256" t="s">
        <v>42</v>
      </c>
      <c r="AQ25" s="257"/>
      <c r="AR25" s="258"/>
      <c r="AS25" s="383" t="s">
        <v>11</v>
      </c>
      <c r="AT25" s="384"/>
      <c r="AU25" s="384"/>
      <c r="AV25" s="385"/>
      <c r="AW25" s="256" t="s">
        <v>43</v>
      </c>
      <c r="AX25" s="257"/>
      <c r="AY25" s="258"/>
      <c r="BG25" s="350"/>
      <c r="BH25" s="350"/>
      <c r="BI25" s="350"/>
      <c r="BJ25" s="350"/>
      <c r="BK25" s="350"/>
      <c r="BL25" s="350"/>
      <c r="BM25" s="350"/>
      <c r="BN25" s="350"/>
      <c r="BO25" s="350"/>
    </row>
    <row r="26" spans="1:67" ht="18" customHeight="1">
      <c r="A26" s="20">
        <v>13</v>
      </c>
      <c r="B26" s="377" t="s">
        <v>83</v>
      </c>
      <c r="C26" s="378"/>
      <c r="D26" s="378"/>
      <c r="E26" s="378"/>
      <c r="F26" s="378"/>
      <c r="G26" s="378"/>
      <c r="H26" s="379"/>
      <c r="I26" s="53"/>
      <c r="J26" s="54"/>
      <c r="K26" s="54"/>
      <c r="L26" s="55"/>
      <c r="M26" s="78" t="str">
        <f>IF(COUNTBLANK(N26:P26)&gt;=1,"",IF(N26&gt;P26,"○",IF(N26=P26,"△",IF(N26&lt;P26,"●"))))</f>
        <v>●</v>
      </c>
      <c r="N26" s="92">
        <v>1</v>
      </c>
      <c r="O26" s="75" t="s">
        <v>6</v>
      </c>
      <c r="P26" s="93">
        <v>3</v>
      </c>
      <c r="Q26" s="78" t="str">
        <f>IF(COUNTBLANK(R26:T26)&gt;=1,"",IF(R26&gt;T26,"○",IF(R26=T26,"△",IF(R26&lt;T26,"●"))))</f>
        <v>●</v>
      </c>
      <c r="R26" s="92">
        <v>2</v>
      </c>
      <c r="S26" s="75" t="s">
        <v>6</v>
      </c>
      <c r="T26" s="93">
        <v>4</v>
      </c>
      <c r="U26" s="78" t="str">
        <f>IF(COUNTBLANK(V26:X26)&gt;=1,"",IF(V26&gt;X26,"○",IF(V26=X26,"△",IF(V26&lt;X26,"●"))))</f>
        <v>●</v>
      </c>
      <c r="V26" s="92">
        <v>0</v>
      </c>
      <c r="W26" s="75" t="s">
        <v>6</v>
      </c>
      <c r="X26" s="93">
        <v>1</v>
      </c>
      <c r="Y26" s="78" t="str">
        <f>IF(COUNTBLANK(Z26:AB26)&gt;=1,"",IF(Z26&gt;AB26,"○",IF(Z26=AB26,"△",IF(Z26&lt;AB26,"●"))))</f>
        <v>●</v>
      </c>
      <c r="Z26" s="92">
        <v>1</v>
      </c>
      <c r="AA26" s="75" t="s">
        <v>6</v>
      </c>
      <c r="AB26" s="94">
        <v>2</v>
      </c>
      <c r="AC26" s="242">
        <f>COUNTIF($I26:$AB26,"○")</f>
        <v>0</v>
      </c>
      <c r="AD26" s="265"/>
      <c r="AE26" s="266">
        <f>COUNTIF($I26:$AB26,"△")</f>
        <v>0</v>
      </c>
      <c r="AF26" s="265"/>
      <c r="AG26" s="266">
        <f>COUNTIF($I26:$AB26,"●")</f>
        <v>4</v>
      </c>
      <c r="AH26" s="244"/>
      <c r="AI26" s="267">
        <f>AC26*3+AE26</f>
        <v>0</v>
      </c>
      <c r="AJ26" s="268"/>
      <c r="AK26" s="269"/>
      <c r="AL26" s="372">
        <f>J26+N26+R26+V26+Z26</f>
        <v>4</v>
      </c>
      <c r="AM26" s="373"/>
      <c r="AN26" s="326">
        <f>L26+P26+T26+X26+AB26</f>
        <v>10</v>
      </c>
      <c r="AO26" s="327"/>
      <c r="AP26" s="372">
        <f>AL26-AN26</f>
        <v>-6</v>
      </c>
      <c r="AQ26" s="386"/>
      <c r="AR26" s="327"/>
      <c r="AS26" s="311">
        <v>5</v>
      </c>
      <c r="AT26" s="312"/>
      <c r="AU26" s="312"/>
      <c r="AV26" s="313"/>
      <c r="AW26" s="314"/>
      <c r="AX26" s="315"/>
      <c r="AY26" s="316"/>
      <c r="BG26" s="350"/>
      <c r="BH26" s="350"/>
      <c r="BI26" s="350"/>
      <c r="BJ26" s="350"/>
      <c r="BK26" s="350"/>
      <c r="BL26" s="350"/>
      <c r="BM26" s="350"/>
      <c r="BN26" s="350"/>
      <c r="BO26" s="350"/>
    </row>
    <row r="27" spans="1:67" ht="18" customHeight="1">
      <c r="A27" s="17">
        <v>14</v>
      </c>
      <c r="B27" s="344" t="s">
        <v>84</v>
      </c>
      <c r="C27" s="345"/>
      <c r="D27" s="345"/>
      <c r="E27" s="345"/>
      <c r="F27" s="345"/>
      <c r="G27" s="345"/>
      <c r="H27" s="346"/>
      <c r="I27" s="34" t="str">
        <f>IF(COUNTBLANK(J27:L27)&gt;=1,"",IF(J27&gt;L27,"○",IF(J27=L27,"△",IF(J27&lt;L27,"●"))))</f>
        <v>○</v>
      </c>
      <c r="J27" s="67">
        <v>3</v>
      </c>
      <c r="K27" s="35" t="s">
        <v>6</v>
      </c>
      <c r="L27" s="69">
        <v>1</v>
      </c>
      <c r="M27" s="56"/>
      <c r="N27" s="57"/>
      <c r="O27" s="57"/>
      <c r="P27" s="58"/>
      <c r="Q27" s="33" t="str">
        <f>IF(COUNTBLANK(R27:T27)&gt;=1,"",IF(R27&gt;T27,"○",IF(R27=T27,"△",IF(R27&lt;T27,"●"))))</f>
        <v>○</v>
      </c>
      <c r="R27" s="67">
        <v>2</v>
      </c>
      <c r="S27" s="35" t="s">
        <v>6</v>
      </c>
      <c r="T27" s="69">
        <v>1</v>
      </c>
      <c r="U27" s="33" t="str">
        <f>IF(COUNTBLANK(V27:X27)&gt;=1,"",IF(V27&gt;X27,"○",IF(V27=X27,"△",IF(V27&lt;X27,"●"))))</f>
        <v>●</v>
      </c>
      <c r="V27" s="67">
        <v>0</v>
      </c>
      <c r="W27" s="35" t="s">
        <v>6</v>
      </c>
      <c r="X27" s="69">
        <v>1</v>
      </c>
      <c r="Y27" s="33" t="str">
        <f>IF(COUNTBLANK(Z27:AB27)&gt;=1,"",IF(Z27&gt;AB27,"○",IF(Z27=AB27,"△",IF(Z27&lt;AB27,"●"))))</f>
        <v>○</v>
      </c>
      <c r="Z27" s="67">
        <v>3</v>
      </c>
      <c r="AA27" s="35" t="s">
        <v>6</v>
      </c>
      <c r="AB27" s="95">
        <v>1</v>
      </c>
      <c r="AC27" s="228">
        <f>COUNTIF($I27:$AB27,"○")</f>
        <v>3</v>
      </c>
      <c r="AD27" s="251"/>
      <c r="AE27" s="252">
        <f>COUNTIF($I27:$AB27,"△")</f>
        <v>0</v>
      </c>
      <c r="AF27" s="251"/>
      <c r="AG27" s="252">
        <f>COUNTIF($I27:$AB27,"●")</f>
        <v>1</v>
      </c>
      <c r="AH27" s="230"/>
      <c r="AI27" s="253">
        <f>AC27*3+AE27</f>
        <v>9</v>
      </c>
      <c r="AJ27" s="254"/>
      <c r="AK27" s="255"/>
      <c r="AL27" s="323">
        <f>J27+N27+R27+V27+Z27</f>
        <v>8</v>
      </c>
      <c r="AM27" s="328"/>
      <c r="AN27" s="335">
        <f>L27+P27+T27+X27+AB27</f>
        <v>4</v>
      </c>
      <c r="AO27" s="325"/>
      <c r="AP27" s="323">
        <f>AL27-AN27</f>
        <v>4</v>
      </c>
      <c r="AQ27" s="324"/>
      <c r="AR27" s="325"/>
      <c r="AS27" s="291">
        <v>2</v>
      </c>
      <c r="AT27" s="292"/>
      <c r="AU27" s="292"/>
      <c r="AV27" s="293"/>
      <c r="AW27" s="299"/>
      <c r="AX27" s="300"/>
      <c r="AY27" s="301"/>
      <c r="BG27" s="350"/>
      <c r="BH27" s="350"/>
      <c r="BI27" s="350"/>
      <c r="BJ27" s="350"/>
      <c r="BK27" s="350"/>
      <c r="BL27" s="350"/>
      <c r="BM27" s="350"/>
      <c r="BN27" s="350"/>
      <c r="BO27" s="350"/>
    </row>
    <row r="28" spans="1:67" ht="18" customHeight="1">
      <c r="A28" s="17">
        <v>15</v>
      </c>
      <c r="B28" s="344" t="s">
        <v>85</v>
      </c>
      <c r="C28" s="345"/>
      <c r="D28" s="345"/>
      <c r="E28" s="345"/>
      <c r="F28" s="345"/>
      <c r="G28" s="345"/>
      <c r="H28" s="346"/>
      <c r="I28" s="34" t="str">
        <f>IF(COUNTBLANK(J28:L28)&gt;=1,"",IF(J28&gt;L28,"○",IF(J28=L28,"△",IF(J28&lt;L28,"●"))))</f>
        <v>○</v>
      </c>
      <c r="J28" s="67">
        <v>4</v>
      </c>
      <c r="K28" s="35" t="s">
        <v>6</v>
      </c>
      <c r="L28" s="69">
        <v>2</v>
      </c>
      <c r="M28" s="33" t="str">
        <f>IF(COUNTBLANK(N28:P28)&gt;=1,"",IF(N28&gt;P28,"○",IF(N28=P28,"△",IF(N28&lt;P28,"●"))))</f>
        <v>●</v>
      </c>
      <c r="N28" s="67">
        <v>1</v>
      </c>
      <c r="O28" s="35" t="s">
        <v>6</v>
      </c>
      <c r="P28" s="69">
        <v>2</v>
      </c>
      <c r="Q28" s="56"/>
      <c r="R28" s="57"/>
      <c r="S28" s="57"/>
      <c r="T28" s="58"/>
      <c r="U28" s="33" t="str">
        <f>IF(COUNTBLANK(V28:X28)&gt;=1,"",IF(V28&gt;X28,"○",IF(V28=X28,"△",IF(V28&lt;X28,"●"))))</f>
        <v>●</v>
      </c>
      <c r="V28" s="67">
        <v>1</v>
      </c>
      <c r="W28" s="35" t="s">
        <v>6</v>
      </c>
      <c r="X28" s="69">
        <v>3</v>
      </c>
      <c r="Y28" s="33" t="str">
        <f>IF(COUNTBLANK(Z28:AB28)&gt;=1,"",IF(Z28&gt;AB28,"○",IF(Z28=AB28,"△",IF(Z28&lt;AB28,"●"))))</f>
        <v>○</v>
      </c>
      <c r="Z28" s="67">
        <v>2</v>
      </c>
      <c r="AA28" s="35" t="s">
        <v>6</v>
      </c>
      <c r="AB28" s="95">
        <v>0</v>
      </c>
      <c r="AC28" s="228">
        <f>COUNTIF($I28:$AB28,"○")</f>
        <v>2</v>
      </c>
      <c r="AD28" s="251"/>
      <c r="AE28" s="252">
        <f>COUNTIF($I28:$AB28,"△")</f>
        <v>0</v>
      </c>
      <c r="AF28" s="251"/>
      <c r="AG28" s="252">
        <f>COUNTIF($I28:$AB28,"●")</f>
        <v>2</v>
      </c>
      <c r="AH28" s="230"/>
      <c r="AI28" s="253">
        <f>AC28*3+AE28</f>
        <v>6</v>
      </c>
      <c r="AJ28" s="254"/>
      <c r="AK28" s="255"/>
      <c r="AL28" s="323">
        <f>J28+N28+R28+V28+Z28</f>
        <v>8</v>
      </c>
      <c r="AM28" s="328"/>
      <c r="AN28" s="335">
        <f>L28+P28+T28+X28+AB28</f>
        <v>7</v>
      </c>
      <c r="AO28" s="325"/>
      <c r="AP28" s="323">
        <f>AL28-AN28</f>
        <v>1</v>
      </c>
      <c r="AQ28" s="324"/>
      <c r="AR28" s="325"/>
      <c r="AS28" s="291">
        <v>3</v>
      </c>
      <c r="AT28" s="292"/>
      <c r="AU28" s="292"/>
      <c r="AV28" s="293"/>
      <c r="AW28" s="299"/>
      <c r="AX28" s="300"/>
      <c r="AY28" s="301"/>
      <c r="BG28" s="350"/>
      <c r="BH28" s="350"/>
      <c r="BI28" s="350"/>
      <c r="BJ28" s="350"/>
      <c r="BK28" s="350"/>
      <c r="BL28" s="350"/>
      <c r="BM28" s="350"/>
      <c r="BN28" s="350"/>
      <c r="BO28" s="350"/>
    </row>
    <row r="29" spans="1:67" ht="18" customHeight="1">
      <c r="A29" s="17">
        <v>16</v>
      </c>
      <c r="B29" s="344" t="s">
        <v>86</v>
      </c>
      <c r="C29" s="345"/>
      <c r="D29" s="345"/>
      <c r="E29" s="345"/>
      <c r="F29" s="345"/>
      <c r="G29" s="345"/>
      <c r="H29" s="346"/>
      <c r="I29" s="34" t="str">
        <f>IF(COUNTBLANK(J29:L29)&gt;=1,"",IF(J29&gt;L29,"○",IF(J29=L29,"△",IF(J29&lt;L29,"●"))))</f>
        <v>○</v>
      </c>
      <c r="J29" s="67">
        <v>1</v>
      </c>
      <c r="K29" s="35" t="s">
        <v>6</v>
      </c>
      <c r="L29" s="69">
        <v>0</v>
      </c>
      <c r="M29" s="33" t="str">
        <f>IF(COUNTBLANK(N29:P29)&gt;=1,"",IF(N29&gt;P29,"○",IF(N29=P29,"△",IF(N29&lt;P29,"●"))))</f>
        <v>○</v>
      </c>
      <c r="N29" s="67">
        <v>1</v>
      </c>
      <c r="O29" s="35" t="s">
        <v>6</v>
      </c>
      <c r="P29" s="69">
        <v>0</v>
      </c>
      <c r="Q29" s="33" t="str">
        <f>IF(COUNTBLANK(R29:T29)&gt;=1,"",IF(R29&gt;T29,"○",IF(R29=T29,"△",IF(R29&lt;T29,"●"))))</f>
        <v>○</v>
      </c>
      <c r="R29" s="67">
        <v>3</v>
      </c>
      <c r="S29" s="35" t="s">
        <v>6</v>
      </c>
      <c r="T29" s="69">
        <v>1</v>
      </c>
      <c r="U29" s="56"/>
      <c r="V29" s="57"/>
      <c r="W29" s="57"/>
      <c r="X29" s="58"/>
      <c r="Y29" s="33" t="str">
        <f>IF(COUNTBLANK(Z29:AB29)&gt;=1,"",IF(Z29&gt;AB29,"○",IF(Z29=AB29,"△",IF(Z29&lt;AB29,"●"))))</f>
        <v>○</v>
      </c>
      <c r="Z29" s="67">
        <v>6</v>
      </c>
      <c r="AA29" s="35" t="s">
        <v>6</v>
      </c>
      <c r="AB29" s="95">
        <v>0</v>
      </c>
      <c r="AC29" s="228">
        <f>COUNTIF($I29:$AB29,"○")</f>
        <v>4</v>
      </c>
      <c r="AD29" s="251"/>
      <c r="AE29" s="252">
        <f>COUNTIF($I29:$AB29,"△")</f>
        <v>0</v>
      </c>
      <c r="AF29" s="251"/>
      <c r="AG29" s="252">
        <f>COUNTIF($I29:$AB29,"●")</f>
        <v>0</v>
      </c>
      <c r="AH29" s="230"/>
      <c r="AI29" s="253">
        <f>AC29*3+AE29</f>
        <v>12</v>
      </c>
      <c r="AJ29" s="254"/>
      <c r="AK29" s="255"/>
      <c r="AL29" s="323">
        <f>J29+N29+R29+V29+Z29</f>
        <v>11</v>
      </c>
      <c r="AM29" s="328"/>
      <c r="AN29" s="335">
        <f>L29+P29+T29+X29+AB29</f>
        <v>1</v>
      </c>
      <c r="AO29" s="325"/>
      <c r="AP29" s="323">
        <f>AL29-AN29</f>
        <v>10</v>
      </c>
      <c r="AQ29" s="324"/>
      <c r="AR29" s="325"/>
      <c r="AS29" s="291">
        <v>1</v>
      </c>
      <c r="AT29" s="292"/>
      <c r="AU29" s="292"/>
      <c r="AV29" s="293"/>
      <c r="AW29" s="299"/>
      <c r="AX29" s="300"/>
      <c r="AY29" s="301"/>
      <c r="BG29" s="350"/>
      <c r="BH29" s="350"/>
      <c r="BI29" s="350"/>
      <c r="BJ29" s="350"/>
      <c r="BK29" s="350"/>
      <c r="BL29" s="350"/>
      <c r="BM29" s="350"/>
      <c r="BN29" s="350"/>
      <c r="BO29" s="350"/>
    </row>
    <row r="30" spans="1:67" ht="18" customHeight="1" thickBot="1">
      <c r="A30" s="18">
        <v>17</v>
      </c>
      <c r="B30" s="341" t="s">
        <v>87</v>
      </c>
      <c r="C30" s="342"/>
      <c r="D30" s="342"/>
      <c r="E30" s="342"/>
      <c r="F30" s="342"/>
      <c r="G30" s="342"/>
      <c r="H30" s="343"/>
      <c r="I30" s="59" t="str">
        <f>IF(COUNTBLANK(J30:L30)&gt;=1,"",IF(J30&gt;L30,"○",IF(J30=L30,"△",IF(J30&lt;L30,"●"))))</f>
        <v>○</v>
      </c>
      <c r="J30" s="68">
        <v>2</v>
      </c>
      <c r="K30" s="60" t="s">
        <v>6</v>
      </c>
      <c r="L30" s="70">
        <v>1</v>
      </c>
      <c r="M30" s="61" t="str">
        <f>IF(COUNTBLANK(N30:P30)&gt;=1,"",IF(N30&gt;P30,"○",IF(N30=P30,"△",IF(N30&lt;P30,"●"))))</f>
        <v>●</v>
      </c>
      <c r="N30" s="68">
        <v>1</v>
      </c>
      <c r="O30" s="60" t="s">
        <v>6</v>
      </c>
      <c r="P30" s="70">
        <v>3</v>
      </c>
      <c r="Q30" s="61" t="str">
        <f>IF(COUNTBLANK(R30:T30)&gt;=1,"",IF(R30&gt;T30,"○",IF(R30=T30,"△",IF(R30&lt;T30,"●"))))</f>
        <v>●</v>
      </c>
      <c r="R30" s="68">
        <v>0</v>
      </c>
      <c r="S30" s="60" t="s">
        <v>6</v>
      </c>
      <c r="T30" s="70">
        <v>2</v>
      </c>
      <c r="U30" s="61" t="str">
        <f>IF(COUNTBLANK(V30:X30)&gt;=1,"",IF(V30&gt;X30,"○",IF(V30=X30,"△",IF(V30&lt;X30,"●"))))</f>
        <v>●</v>
      </c>
      <c r="V30" s="68">
        <v>0</v>
      </c>
      <c r="W30" s="60" t="s">
        <v>6</v>
      </c>
      <c r="X30" s="70">
        <v>6</v>
      </c>
      <c r="Y30" s="62"/>
      <c r="Z30" s="63"/>
      <c r="AA30" s="63"/>
      <c r="AB30" s="64"/>
      <c r="AC30" s="222">
        <f>COUNTIF($I30:$AB30,"○")</f>
        <v>1</v>
      </c>
      <c r="AD30" s="237"/>
      <c r="AE30" s="238">
        <f>COUNTIF($I30:$AB30,"△")</f>
        <v>0</v>
      </c>
      <c r="AF30" s="237"/>
      <c r="AG30" s="238">
        <f>COUNTIF($I30:$AB30,"●")</f>
        <v>3</v>
      </c>
      <c r="AH30" s="224"/>
      <c r="AI30" s="239">
        <f>AC30*3+AE30</f>
        <v>3</v>
      </c>
      <c r="AJ30" s="240"/>
      <c r="AK30" s="241"/>
      <c r="AL30" s="297">
        <f>J30+N30+R30+V30+Z30</f>
        <v>3</v>
      </c>
      <c r="AM30" s="298"/>
      <c r="AN30" s="317">
        <f>L30+P30+T30+X30+AB30</f>
        <v>12</v>
      </c>
      <c r="AO30" s="318"/>
      <c r="AP30" s="297">
        <f>AL30-AN30</f>
        <v>-9</v>
      </c>
      <c r="AQ30" s="319"/>
      <c r="AR30" s="318"/>
      <c r="AS30" s="320">
        <v>4</v>
      </c>
      <c r="AT30" s="321"/>
      <c r="AU30" s="321"/>
      <c r="AV30" s="322"/>
      <c r="AW30" s="308"/>
      <c r="AX30" s="309"/>
      <c r="AY30" s="310"/>
      <c r="BG30" s="350"/>
      <c r="BH30" s="350"/>
      <c r="BI30" s="350"/>
      <c r="BJ30" s="350"/>
      <c r="BK30" s="350"/>
      <c r="BL30" s="350"/>
      <c r="BM30" s="350"/>
      <c r="BN30" s="350"/>
      <c r="BO30" s="350"/>
    </row>
    <row r="31" spans="1:67" ht="18" customHeight="1">
      <c r="A31" s="11"/>
      <c r="B31" s="24"/>
      <c r="C31" s="24"/>
      <c r="D31" s="24"/>
      <c r="E31" s="25"/>
      <c r="F31" s="25"/>
      <c r="G31" s="25"/>
      <c r="H31" s="25"/>
      <c r="I31" s="2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/>
      <c r="Y31" s="11"/>
      <c r="Z31" s="11"/>
      <c r="AA31" s="11"/>
      <c r="AB31" s="11"/>
      <c r="AC31" s="11"/>
      <c r="AS31" s="120"/>
      <c r="AT31" s="120"/>
      <c r="AU31" s="120"/>
      <c r="AV31" s="120"/>
      <c r="BG31" s="350"/>
      <c r="BH31" s="350"/>
      <c r="BI31" s="350"/>
      <c r="BJ31" s="350"/>
      <c r="BK31" s="350"/>
      <c r="BL31" s="350"/>
      <c r="BM31" s="350"/>
      <c r="BN31" s="350"/>
      <c r="BO31" s="350"/>
    </row>
    <row r="32" spans="1:67" ht="18" customHeight="1" thickBot="1">
      <c r="A32" s="338" t="s">
        <v>19</v>
      </c>
      <c r="B32" s="338"/>
      <c r="C32" s="338"/>
      <c r="D32" s="338"/>
      <c r="E32" s="338"/>
      <c r="F32" s="338"/>
      <c r="G32" s="338"/>
      <c r="H32" s="338"/>
      <c r="I32" s="339" t="s">
        <v>45</v>
      </c>
      <c r="J32" s="339"/>
      <c r="K32" s="339"/>
      <c r="L32" s="336" t="s">
        <v>59</v>
      </c>
      <c r="M32" s="336"/>
      <c r="N32" s="336"/>
      <c r="O32" s="336"/>
      <c r="P32" s="336"/>
      <c r="Q32" s="336"/>
      <c r="R32" s="336"/>
      <c r="S32" s="339" t="s">
        <v>46</v>
      </c>
      <c r="T32" s="339"/>
      <c r="U32" s="339"/>
      <c r="V32" s="336" t="s">
        <v>60</v>
      </c>
      <c r="W32" s="336"/>
      <c r="X32" s="336"/>
      <c r="Y32" s="336"/>
      <c r="Z32" s="336"/>
      <c r="AA32" s="336"/>
      <c r="AB32" s="336"/>
      <c r="AC32" s="11"/>
      <c r="AS32" s="120"/>
      <c r="AT32" s="120"/>
      <c r="AU32" s="120"/>
      <c r="AV32" s="120"/>
      <c r="BG32" s="350"/>
      <c r="BH32" s="350"/>
      <c r="BI32" s="350"/>
      <c r="BJ32" s="350"/>
      <c r="BK32" s="350"/>
      <c r="BL32" s="350"/>
      <c r="BM32" s="350"/>
      <c r="BN32" s="350"/>
      <c r="BO32" s="350"/>
    </row>
    <row r="33" spans="1:67" ht="18" customHeight="1" thickBot="1">
      <c r="A33" s="277" t="s">
        <v>3</v>
      </c>
      <c r="B33" s="278"/>
      <c r="C33" s="278"/>
      <c r="D33" s="278"/>
      <c r="E33" s="278"/>
      <c r="F33" s="278"/>
      <c r="G33" s="278"/>
      <c r="H33" s="279"/>
      <c r="I33" s="340" t="str">
        <f>B34</f>
        <v>四街道</v>
      </c>
      <c r="J33" s="330"/>
      <c r="K33" s="330"/>
      <c r="L33" s="331"/>
      <c r="M33" s="329" t="str">
        <f>B35</f>
        <v>四街道旭</v>
      </c>
      <c r="N33" s="330"/>
      <c r="O33" s="330"/>
      <c r="P33" s="331"/>
      <c r="Q33" s="329" t="str">
        <f>B36</f>
        <v>大栄</v>
      </c>
      <c r="R33" s="330"/>
      <c r="S33" s="330"/>
      <c r="T33" s="331"/>
      <c r="U33" s="329" t="str">
        <f>B37</f>
        <v>大山口</v>
      </c>
      <c r="V33" s="330"/>
      <c r="W33" s="330"/>
      <c r="X33" s="331"/>
      <c r="Y33" s="329" t="str">
        <f>B38</f>
        <v>八街</v>
      </c>
      <c r="Z33" s="330"/>
      <c r="AA33" s="330"/>
      <c r="AB33" s="337"/>
      <c r="AC33" s="256" t="s">
        <v>40</v>
      </c>
      <c r="AD33" s="271"/>
      <c r="AE33" s="270" t="s">
        <v>41</v>
      </c>
      <c r="AF33" s="271"/>
      <c r="AG33" s="270" t="s">
        <v>39</v>
      </c>
      <c r="AH33" s="258"/>
      <c r="AI33" s="259" t="s">
        <v>9</v>
      </c>
      <c r="AJ33" s="260"/>
      <c r="AK33" s="261"/>
      <c r="AL33" s="256" t="s">
        <v>8</v>
      </c>
      <c r="AM33" s="271"/>
      <c r="AN33" s="270" t="s">
        <v>10</v>
      </c>
      <c r="AO33" s="258"/>
      <c r="AP33" s="256" t="s">
        <v>42</v>
      </c>
      <c r="AQ33" s="257"/>
      <c r="AR33" s="258"/>
      <c r="AS33" s="383" t="s">
        <v>11</v>
      </c>
      <c r="AT33" s="384"/>
      <c r="AU33" s="384"/>
      <c r="AV33" s="385"/>
      <c r="AW33" s="256" t="s">
        <v>43</v>
      </c>
      <c r="AX33" s="257"/>
      <c r="AY33" s="258"/>
      <c r="BG33" s="350"/>
      <c r="BH33" s="350"/>
      <c r="BI33" s="350"/>
      <c r="BJ33" s="350"/>
      <c r="BK33" s="350"/>
      <c r="BL33" s="350"/>
      <c r="BM33" s="350"/>
      <c r="BN33" s="350"/>
      <c r="BO33" s="350"/>
    </row>
    <row r="34" spans="1:67" ht="18" customHeight="1">
      <c r="A34" s="20">
        <v>18</v>
      </c>
      <c r="B34" s="332" t="s">
        <v>88</v>
      </c>
      <c r="C34" s="333"/>
      <c r="D34" s="333"/>
      <c r="E34" s="333"/>
      <c r="F34" s="333"/>
      <c r="G34" s="333"/>
      <c r="H34" s="334"/>
      <c r="I34" s="96"/>
      <c r="J34" s="97"/>
      <c r="K34" s="97"/>
      <c r="L34" s="98"/>
      <c r="M34" s="99" t="str">
        <f>IF(COUNTBLANK(N34:P34)&gt;=1,"",IF(N34&gt;P34,"○",IF(N34=P34,"△",IF(N34&lt;P34,"●"))))</f>
        <v>●</v>
      </c>
      <c r="N34" s="92">
        <v>2</v>
      </c>
      <c r="O34" s="75" t="s">
        <v>6</v>
      </c>
      <c r="P34" s="93">
        <v>3</v>
      </c>
      <c r="Q34" s="99" t="str">
        <f>IF(COUNTBLANK(R34:T34)&gt;=1,"",IF(R34&gt;T34,"○",IF(R34=T34,"△",IF(R34&lt;T34,"●"))))</f>
        <v>○</v>
      </c>
      <c r="R34" s="92">
        <v>5</v>
      </c>
      <c r="S34" s="75" t="s">
        <v>6</v>
      </c>
      <c r="T34" s="93">
        <v>1</v>
      </c>
      <c r="U34" s="99" t="str">
        <f>IF(COUNTBLANK(V34:X34)&gt;=1,"",IF(V34&gt;X34,"○",IF(V34=X34,"△",IF(V34&lt;X34,"●"))))</f>
        <v>○</v>
      </c>
      <c r="V34" s="92">
        <v>3</v>
      </c>
      <c r="W34" s="75" t="s">
        <v>6</v>
      </c>
      <c r="X34" s="93">
        <v>1</v>
      </c>
      <c r="Y34" s="99" t="str">
        <f>IF(COUNTBLANK(Z34:AB34)&gt;=1,"",IF(Z34&gt;AB34,"○",IF(Z34=AB34,"△",IF(Z34&lt;AB34,"●"))))</f>
        <v>●</v>
      </c>
      <c r="Z34" s="92">
        <v>1</v>
      </c>
      <c r="AA34" s="75" t="s">
        <v>6</v>
      </c>
      <c r="AB34" s="94">
        <v>2</v>
      </c>
      <c r="AC34" s="242">
        <f>COUNTIF($I34:$AB34,"○")</f>
        <v>2</v>
      </c>
      <c r="AD34" s="265"/>
      <c r="AE34" s="266">
        <f>COUNTIF($I34:$AB34,"△")</f>
        <v>0</v>
      </c>
      <c r="AF34" s="265"/>
      <c r="AG34" s="266">
        <f>COUNTIF($I34:$AB34,"●")</f>
        <v>2</v>
      </c>
      <c r="AH34" s="244"/>
      <c r="AI34" s="267">
        <f>AC34*3+AE34</f>
        <v>6</v>
      </c>
      <c r="AJ34" s="268"/>
      <c r="AK34" s="269"/>
      <c r="AL34" s="372">
        <f>J34+N34+R34+V34+Z34</f>
        <v>11</v>
      </c>
      <c r="AM34" s="373"/>
      <c r="AN34" s="326">
        <f>L34+P34+T34+X34+AB34</f>
        <v>7</v>
      </c>
      <c r="AO34" s="327"/>
      <c r="AP34" s="372">
        <f>AL34-AN34</f>
        <v>4</v>
      </c>
      <c r="AQ34" s="386"/>
      <c r="AR34" s="327"/>
      <c r="AS34" s="311">
        <v>2</v>
      </c>
      <c r="AT34" s="312"/>
      <c r="AU34" s="312"/>
      <c r="AV34" s="313"/>
      <c r="AW34" s="314"/>
      <c r="AX34" s="315"/>
      <c r="AY34" s="316"/>
      <c r="BG34" s="350"/>
      <c r="BH34" s="350"/>
      <c r="BI34" s="350"/>
      <c r="BJ34" s="350"/>
      <c r="BK34" s="350"/>
      <c r="BL34" s="350"/>
      <c r="BM34" s="350"/>
      <c r="BN34" s="350"/>
      <c r="BO34" s="350"/>
    </row>
    <row r="35" spans="1:67" ht="18" customHeight="1">
      <c r="A35" s="17">
        <v>19</v>
      </c>
      <c r="B35" s="380" t="s">
        <v>89</v>
      </c>
      <c r="C35" s="381"/>
      <c r="D35" s="381"/>
      <c r="E35" s="381"/>
      <c r="F35" s="381"/>
      <c r="G35" s="381"/>
      <c r="H35" s="382"/>
      <c r="I35" s="100" t="str">
        <f>IF(COUNTBLANK(J35:L35)&gt;=1,"",IF(J35&gt;L35,"○",IF(J35=L35,"△",IF(J35&lt;L35,"●"))))</f>
        <v>○</v>
      </c>
      <c r="J35" s="67">
        <v>3</v>
      </c>
      <c r="K35" s="35" t="s">
        <v>6</v>
      </c>
      <c r="L35" s="69">
        <v>2</v>
      </c>
      <c r="M35" s="101"/>
      <c r="N35" s="57"/>
      <c r="O35" s="57"/>
      <c r="P35" s="58"/>
      <c r="Q35" s="102" t="str">
        <f>IF(COUNTBLANK(R35:T35)&gt;=1,"",IF(R35&gt;T35,"○",IF(R35=T35,"△",IF(R35&lt;T35,"●"))))</f>
        <v>○</v>
      </c>
      <c r="R35" s="67">
        <v>5</v>
      </c>
      <c r="S35" s="35" t="s">
        <v>6</v>
      </c>
      <c r="T35" s="69">
        <v>1</v>
      </c>
      <c r="U35" s="102" t="str">
        <f>IF(COUNTBLANK(V35:X35)&gt;=1,"",IF(V35&gt;X35,"○",IF(V35=X35,"△",IF(V35&lt;X35,"●"))))</f>
        <v>△</v>
      </c>
      <c r="V35" s="67">
        <v>1</v>
      </c>
      <c r="W35" s="35" t="s">
        <v>6</v>
      </c>
      <c r="X35" s="69">
        <v>1</v>
      </c>
      <c r="Y35" s="102" t="str">
        <f>IF(COUNTBLANK(Z35:AB35)&gt;=1,"",IF(Z35&gt;AB35,"○",IF(Z35=AB35,"△",IF(Z35&lt;AB35,"●"))))</f>
        <v>○</v>
      </c>
      <c r="Z35" s="67">
        <v>4</v>
      </c>
      <c r="AA35" s="35" t="s">
        <v>6</v>
      </c>
      <c r="AB35" s="95">
        <v>0</v>
      </c>
      <c r="AC35" s="228">
        <f>COUNTIF($I35:$AB35,"○")</f>
        <v>3</v>
      </c>
      <c r="AD35" s="251"/>
      <c r="AE35" s="252">
        <f>COUNTIF($I35:$AB35,"△")</f>
        <v>1</v>
      </c>
      <c r="AF35" s="251"/>
      <c r="AG35" s="252">
        <f>COUNTIF($I35:$AB35,"●")</f>
        <v>0</v>
      </c>
      <c r="AH35" s="230"/>
      <c r="AI35" s="253">
        <f>AC35*3+AE35</f>
        <v>10</v>
      </c>
      <c r="AJ35" s="254"/>
      <c r="AK35" s="255"/>
      <c r="AL35" s="323">
        <f>J35+N35+R35+V35+Z35</f>
        <v>13</v>
      </c>
      <c r="AM35" s="328"/>
      <c r="AN35" s="335">
        <f>L35+P35+T35+X35+AB35</f>
        <v>4</v>
      </c>
      <c r="AO35" s="325"/>
      <c r="AP35" s="323">
        <f>AL35-AN35</f>
        <v>9</v>
      </c>
      <c r="AQ35" s="324"/>
      <c r="AR35" s="325"/>
      <c r="AS35" s="291">
        <v>1</v>
      </c>
      <c r="AT35" s="292"/>
      <c r="AU35" s="292"/>
      <c r="AV35" s="293"/>
      <c r="AW35" s="299"/>
      <c r="AX35" s="300"/>
      <c r="AY35" s="301"/>
      <c r="BG35" s="350"/>
      <c r="BH35" s="350"/>
      <c r="BI35" s="350"/>
      <c r="BJ35" s="350"/>
      <c r="BK35" s="350"/>
      <c r="BL35" s="350"/>
      <c r="BM35" s="350"/>
      <c r="BN35" s="350"/>
      <c r="BO35" s="350"/>
    </row>
    <row r="36" spans="1:67" ht="18" customHeight="1">
      <c r="A36" s="17">
        <v>20</v>
      </c>
      <c r="B36" s="380" t="s">
        <v>90</v>
      </c>
      <c r="C36" s="381"/>
      <c r="D36" s="381"/>
      <c r="E36" s="381"/>
      <c r="F36" s="381"/>
      <c r="G36" s="381"/>
      <c r="H36" s="382"/>
      <c r="I36" s="100" t="str">
        <f>IF(COUNTBLANK(J36:L36)&gt;=1,"",IF(J36&gt;L36,"○",IF(J36=L36,"△",IF(J36&lt;L36,"●"))))</f>
        <v>●</v>
      </c>
      <c r="J36" s="67">
        <v>1</v>
      </c>
      <c r="K36" s="35" t="s">
        <v>6</v>
      </c>
      <c r="L36" s="69">
        <v>5</v>
      </c>
      <c r="M36" s="102" t="str">
        <f>IF(COUNTBLANK(N36:P36)&gt;=1,"",IF(N36&gt;P36,"○",IF(N36=P36,"△",IF(N36&lt;P36,"●"))))</f>
        <v>●</v>
      </c>
      <c r="N36" s="67">
        <v>1</v>
      </c>
      <c r="O36" s="35" t="s">
        <v>6</v>
      </c>
      <c r="P36" s="69">
        <v>5</v>
      </c>
      <c r="Q36" s="101"/>
      <c r="R36" s="57"/>
      <c r="S36" s="57"/>
      <c r="T36" s="58"/>
      <c r="U36" s="102" t="str">
        <f>IF(COUNTBLANK(V36:X36)&gt;=1,"",IF(V36&gt;X36,"○",IF(V36=X36,"△",IF(V36&lt;X36,"●"))))</f>
        <v>○</v>
      </c>
      <c r="V36" s="67">
        <v>3</v>
      </c>
      <c r="W36" s="35" t="s">
        <v>6</v>
      </c>
      <c r="X36" s="69">
        <v>2</v>
      </c>
      <c r="Y36" s="102" t="str">
        <f>IF(COUNTBLANK(Z36:AB36)&gt;=1,"",IF(Z36&gt;AB36,"○",IF(Z36=AB36,"△",IF(Z36&lt;AB36,"●"))))</f>
        <v>△</v>
      </c>
      <c r="Z36" s="67">
        <v>0</v>
      </c>
      <c r="AA36" s="35" t="s">
        <v>6</v>
      </c>
      <c r="AB36" s="95">
        <v>0</v>
      </c>
      <c r="AC36" s="228">
        <f>COUNTIF($I36:$AB36,"○")</f>
        <v>1</v>
      </c>
      <c r="AD36" s="251"/>
      <c r="AE36" s="252">
        <f>COUNTIF($I36:$AB36,"△")</f>
        <v>1</v>
      </c>
      <c r="AF36" s="251"/>
      <c r="AG36" s="252">
        <f>COUNTIF($I36:$AB36,"●")</f>
        <v>2</v>
      </c>
      <c r="AH36" s="230"/>
      <c r="AI36" s="253">
        <f>AC36*3+AE36</f>
        <v>4</v>
      </c>
      <c r="AJ36" s="254"/>
      <c r="AK36" s="255"/>
      <c r="AL36" s="323">
        <f>J36+N36+R36+V36+Z36</f>
        <v>5</v>
      </c>
      <c r="AM36" s="328"/>
      <c r="AN36" s="335">
        <f>L36+P36+T36+X36+AB36</f>
        <v>12</v>
      </c>
      <c r="AO36" s="325"/>
      <c r="AP36" s="323">
        <f>AL36-AN36</f>
        <v>-7</v>
      </c>
      <c r="AQ36" s="324"/>
      <c r="AR36" s="325"/>
      <c r="AS36" s="291">
        <v>4</v>
      </c>
      <c r="AT36" s="292"/>
      <c r="AU36" s="292"/>
      <c r="AV36" s="293"/>
      <c r="AW36" s="299"/>
      <c r="AX36" s="300"/>
      <c r="AY36" s="301"/>
      <c r="BG36" s="350"/>
      <c r="BH36" s="350"/>
      <c r="BI36" s="350"/>
      <c r="BJ36" s="350"/>
      <c r="BK36" s="350"/>
      <c r="BL36" s="350"/>
      <c r="BM36" s="350"/>
      <c r="BN36" s="350"/>
      <c r="BO36" s="350"/>
    </row>
    <row r="37" spans="1:67" ht="18" customHeight="1">
      <c r="A37" s="17">
        <v>21</v>
      </c>
      <c r="B37" s="380" t="s">
        <v>91</v>
      </c>
      <c r="C37" s="381"/>
      <c r="D37" s="381"/>
      <c r="E37" s="381"/>
      <c r="F37" s="381"/>
      <c r="G37" s="381"/>
      <c r="H37" s="382"/>
      <c r="I37" s="100" t="str">
        <f>IF(COUNTBLANK(J37:L37)&gt;=1,"",IF(J37&gt;L37,"○",IF(J37=L37,"△",IF(J37&lt;L37,"●"))))</f>
        <v>●</v>
      </c>
      <c r="J37" s="67">
        <v>1</v>
      </c>
      <c r="K37" s="35" t="s">
        <v>6</v>
      </c>
      <c r="L37" s="69">
        <v>3</v>
      </c>
      <c r="M37" s="102" t="str">
        <f>IF(COUNTBLANK(N37:P37)&gt;=1,"",IF(N37&gt;P37,"○",IF(N37=P37,"△",IF(N37&lt;P37,"●"))))</f>
        <v>△</v>
      </c>
      <c r="N37" s="67">
        <v>1</v>
      </c>
      <c r="O37" s="35" t="s">
        <v>6</v>
      </c>
      <c r="P37" s="69">
        <v>1</v>
      </c>
      <c r="Q37" s="102" t="str">
        <f>IF(COUNTBLANK(R37:T37)&gt;=1,"",IF(R37&gt;T37,"○",IF(R37=T37,"△",IF(R37&lt;T37,"●"))))</f>
        <v>●</v>
      </c>
      <c r="R37" s="67">
        <v>2</v>
      </c>
      <c r="S37" s="35" t="s">
        <v>6</v>
      </c>
      <c r="T37" s="69">
        <v>3</v>
      </c>
      <c r="U37" s="101"/>
      <c r="V37" s="57"/>
      <c r="W37" s="57"/>
      <c r="X37" s="58"/>
      <c r="Y37" s="102" t="str">
        <f>IF(COUNTBLANK(Z37:AB37)&gt;=1,"",IF(Z37&gt;AB37,"○",IF(Z37=AB37,"△",IF(Z37&lt;AB37,"●"))))</f>
        <v>○</v>
      </c>
      <c r="Z37" s="67">
        <v>6</v>
      </c>
      <c r="AA37" s="35" t="s">
        <v>6</v>
      </c>
      <c r="AB37" s="95">
        <v>2</v>
      </c>
      <c r="AC37" s="228">
        <f>COUNTIF($I37:$AB37,"○")</f>
        <v>1</v>
      </c>
      <c r="AD37" s="251"/>
      <c r="AE37" s="252">
        <f>COUNTIF($I37:$AB37,"△")</f>
        <v>1</v>
      </c>
      <c r="AF37" s="251"/>
      <c r="AG37" s="252">
        <f>COUNTIF($I37:$AB37,"●")</f>
        <v>2</v>
      </c>
      <c r="AH37" s="230"/>
      <c r="AI37" s="253">
        <f>AC37*3+AE37</f>
        <v>4</v>
      </c>
      <c r="AJ37" s="254"/>
      <c r="AK37" s="255"/>
      <c r="AL37" s="323">
        <f>J37+N37+R37+V37+Z37</f>
        <v>10</v>
      </c>
      <c r="AM37" s="328"/>
      <c r="AN37" s="335">
        <f>L37+P37+T37+X37+AB37</f>
        <v>9</v>
      </c>
      <c r="AO37" s="325"/>
      <c r="AP37" s="323">
        <f>AL37-AN37</f>
        <v>1</v>
      </c>
      <c r="AQ37" s="324"/>
      <c r="AR37" s="325"/>
      <c r="AS37" s="291">
        <v>3</v>
      </c>
      <c r="AT37" s="292"/>
      <c r="AU37" s="292"/>
      <c r="AV37" s="293"/>
      <c r="AW37" s="299"/>
      <c r="AX37" s="300"/>
      <c r="AY37" s="301"/>
      <c r="BG37" s="350"/>
      <c r="BH37" s="350"/>
      <c r="BI37" s="350"/>
      <c r="BJ37" s="350"/>
      <c r="BK37" s="350"/>
      <c r="BL37" s="350"/>
      <c r="BM37" s="350"/>
      <c r="BN37" s="350"/>
      <c r="BO37" s="350"/>
    </row>
    <row r="38" spans="1:67" ht="18" customHeight="1" thickBot="1">
      <c r="A38" s="18">
        <v>22</v>
      </c>
      <c r="B38" s="374" t="s">
        <v>92</v>
      </c>
      <c r="C38" s="375"/>
      <c r="D38" s="375"/>
      <c r="E38" s="375"/>
      <c r="F38" s="375"/>
      <c r="G38" s="375"/>
      <c r="H38" s="376"/>
      <c r="I38" s="103" t="str">
        <f>IF(COUNTBLANK(J38:L38)&gt;=1,"",IF(J38&gt;L38,"○",IF(J38=L38,"△",IF(J38&lt;L38,"●"))))</f>
        <v>○</v>
      </c>
      <c r="J38" s="68">
        <v>2</v>
      </c>
      <c r="K38" s="60" t="s">
        <v>6</v>
      </c>
      <c r="L38" s="70">
        <v>1</v>
      </c>
      <c r="M38" s="104" t="str">
        <f>IF(COUNTBLANK(N38:P38)&gt;=1,"",IF(N38&gt;P38,"○",IF(N38=P38,"△",IF(N38&lt;P38,"●"))))</f>
        <v>●</v>
      </c>
      <c r="N38" s="68">
        <v>0</v>
      </c>
      <c r="O38" s="60" t="s">
        <v>6</v>
      </c>
      <c r="P38" s="70">
        <v>4</v>
      </c>
      <c r="Q38" s="104" t="str">
        <f>IF(COUNTBLANK(R38:T38)&gt;=1,"",IF(R38&gt;T38,"○",IF(R38=T38,"△",IF(R38&lt;T38,"●"))))</f>
        <v>△</v>
      </c>
      <c r="R38" s="68">
        <v>0</v>
      </c>
      <c r="S38" s="60" t="s">
        <v>6</v>
      </c>
      <c r="T38" s="70">
        <v>0</v>
      </c>
      <c r="U38" s="104" t="str">
        <f>IF(COUNTBLANK(V38:X38)&gt;=1,"",IF(V38&gt;X38,"○",IF(V38=X38,"△",IF(V38&lt;X38,"●"))))</f>
        <v>●</v>
      </c>
      <c r="V38" s="68">
        <v>2</v>
      </c>
      <c r="W38" s="60" t="s">
        <v>6</v>
      </c>
      <c r="X38" s="70">
        <v>6</v>
      </c>
      <c r="Y38" s="105"/>
      <c r="Z38" s="63"/>
      <c r="AA38" s="63"/>
      <c r="AB38" s="64"/>
      <c r="AC38" s="222">
        <f>COUNTIF($I38:$AB38,"○")</f>
        <v>1</v>
      </c>
      <c r="AD38" s="237"/>
      <c r="AE38" s="238">
        <f>COUNTIF($I38:$AB38,"△")</f>
        <v>1</v>
      </c>
      <c r="AF38" s="237"/>
      <c r="AG38" s="238">
        <f>COUNTIF($I38:$AB38,"●")</f>
        <v>2</v>
      </c>
      <c r="AH38" s="224"/>
      <c r="AI38" s="239">
        <f>AC38*3+AE38</f>
        <v>4</v>
      </c>
      <c r="AJ38" s="240"/>
      <c r="AK38" s="241"/>
      <c r="AL38" s="297">
        <f>J38+N38+R38+V38+Z38</f>
        <v>4</v>
      </c>
      <c r="AM38" s="298"/>
      <c r="AN38" s="317">
        <f>L38+P38+T38+X38+AB38</f>
        <v>11</v>
      </c>
      <c r="AO38" s="318"/>
      <c r="AP38" s="297">
        <f>AL38-AN38</f>
        <v>-7</v>
      </c>
      <c r="AQ38" s="319"/>
      <c r="AR38" s="318"/>
      <c r="AS38" s="320">
        <v>5</v>
      </c>
      <c r="AT38" s="321"/>
      <c r="AU38" s="321"/>
      <c r="AV38" s="322"/>
      <c r="AW38" s="308"/>
      <c r="AX38" s="309"/>
      <c r="AY38" s="310"/>
      <c r="BG38" s="350"/>
      <c r="BH38" s="350"/>
      <c r="BI38" s="350"/>
      <c r="BJ38" s="350"/>
      <c r="BK38" s="350"/>
      <c r="BL38" s="350"/>
      <c r="BM38" s="350"/>
      <c r="BN38" s="350"/>
      <c r="BO38" s="350"/>
    </row>
    <row r="39" spans="1:67" s="10" customFormat="1" ht="18" customHeight="1">
      <c r="A39" s="26"/>
      <c r="B39" s="26"/>
      <c r="C39" s="26"/>
      <c r="D39" s="26"/>
      <c r="E39" s="26"/>
      <c r="F39" s="26"/>
      <c r="G39" s="26"/>
      <c r="H39" s="26"/>
      <c r="I39" s="4"/>
      <c r="J39" s="4"/>
      <c r="K39" s="27"/>
      <c r="L39" s="27"/>
      <c r="M39" s="27"/>
      <c r="N39" s="27"/>
      <c r="O39" s="4"/>
      <c r="P39" s="4"/>
      <c r="Q39" s="27"/>
      <c r="R39" s="27"/>
      <c r="S39" s="1"/>
      <c r="T39" s="27"/>
      <c r="U39" s="27"/>
      <c r="V39" s="4"/>
      <c r="W39" s="27"/>
      <c r="X39" s="1"/>
      <c r="Y39" s="27"/>
      <c r="Z39" s="27"/>
      <c r="AA39" s="2"/>
      <c r="AB39" s="2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20"/>
      <c r="AT39" s="120"/>
      <c r="AU39" s="120"/>
      <c r="AV39" s="120"/>
      <c r="AW39" s="1"/>
      <c r="AX39" s="1"/>
      <c r="AY39" s="1"/>
      <c r="BG39" s="350"/>
      <c r="BH39" s="350"/>
      <c r="BI39" s="350"/>
      <c r="BJ39" s="350"/>
      <c r="BK39" s="350"/>
      <c r="BL39" s="350"/>
      <c r="BM39" s="350"/>
      <c r="BN39" s="350"/>
      <c r="BO39" s="350"/>
    </row>
    <row r="40" spans="1:67" s="10" customFormat="1" ht="18" customHeight="1" thickBot="1">
      <c r="A40" s="338" t="s">
        <v>20</v>
      </c>
      <c r="B40" s="338"/>
      <c r="C40" s="338"/>
      <c r="D40" s="338"/>
      <c r="E40" s="338"/>
      <c r="F40" s="338"/>
      <c r="G40" s="338"/>
      <c r="H40" s="338"/>
      <c r="I40" s="339" t="s">
        <v>45</v>
      </c>
      <c r="J40" s="339"/>
      <c r="K40" s="339"/>
      <c r="L40" s="336" t="s">
        <v>62</v>
      </c>
      <c r="M40" s="336"/>
      <c r="N40" s="336"/>
      <c r="O40" s="336"/>
      <c r="P40" s="336"/>
      <c r="Q40" s="336"/>
      <c r="R40" s="336"/>
      <c r="S40" s="339" t="s">
        <v>46</v>
      </c>
      <c r="T40" s="339"/>
      <c r="U40" s="339"/>
      <c r="V40" s="336" t="s">
        <v>62</v>
      </c>
      <c r="W40" s="336"/>
      <c r="X40" s="336"/>
      <c r="Y40" s="336"/>
      <c r="Z40" s="336"/>
      <c r="AA40" s="336"/>
      <c r="AB40" s="336"/>
      <c r="AS40" s="123"/>
      <c r="AT40" s="123"/>
      <c r="AU40" s="123"/>
      <c r="AV40" s="123"/>
      <c r="BG40" s="350"/>
      <c r="BH40" s="350"/>
      <c r="BI40" s="350"/>
      <c r="BJ40" s="350"/>
      <c r="BK40" s="350"/>
      <c r="BL40" s="350"/>
      <c r="BM40" s="350"/>
      <c r="BN40" s="350"/>
      <c r="BO40" s="350"/>
    </row>
    <row r="41" spans="1:67" ht="18" customHeight="1" thickBot="1">
      <c r="A41" s="277" t="s">
        <v>4</v>
      </c>
      <c r="B41" s="278"/>
      <c r="C41" s="278"/>
      <c r="D41" s="278"/>
      <c r="E41" s="278"/>
      <c r="F41" s="278"/>
      <c r="G41" s="278"/>
      <c r="H41" s="279"/>
      <c r="I41" s="387" t="str">
        <f>B42</f>
        <v>七次台</v>
      </c>
      <c r="J41" s="348"/>
      <c r="K41" s="348"/>
      <c r="L41" s="388"/>
      <c r="M41" s="347" t="str">
        <f>B43</f>
        <v>西志津</v>
      </c>
      <c r="N41" s="348"/>
      <c r="O41" s="348"/>
      <c r="P41" s="388"/>
      <c r="Q41" s="347" t="str">
        <f>B44</f>
        <v>南部</v>
      </c>
      <c r="R41" s="348"/>
      <c r="S41" s="348"/>
      <c r="T41" s="388"/>
      <c r="U41" s="347" t="str">
        <f>B45</f>
        <v>佐倉東</v>
      </c>
      <c r="V41" s="348"/>
      <c r="W41" s="348"/>
      <c r="X41" s="388"/>
      <c r="Y41" s="347" t="str">
        <f>B46</f>
        <v>根郷</v>
      </c>
      <c r="Z41" s="348"/>
      <c r="AA41" s="348"/>
      <c r="AB41" s="349"/>
      <c r="AC41" s="256" t="s">
        <v>40</v>
      </c>
      <c r="AD41" s="271"/>
      <c r="AE41" s="270" t="s">
        <v>41</v>
      </c>
      <c r="AF41" s="271"/>
      <c r="AG41" s="270" t="s">
        <v>39</v>
      </c>
      <c r="AH41" s="258"/>
      <c r="AI41" s="259" t="s">
        <v>9</v>
      </c>
      <c r="AJ41" s="260"/>
      <c r="AK41" s="261"/>
      <c r="AL41" s="256" t="s">
        <v>8</v>
      </c>
      <c r="AM41" s="271"/>
      <c r="AN41" s="270" t="s">
        <v>10</v>
      </c>
      <c r="AO41" s="258"/>
      <c r="AP41" s="256" t="s">
        <v>42</v>
      </c>
      <c r="AQ41" s="257"/>
      <c r="AR41" s="258"/>
      <c r="AS41" s="383" t="s">
        <v>11</v>
      </c>
      <c r="AT41" s="384"/>
      <c r="AU41" s="384"/>
      <c r="AV41" s="385"/>
      <c r="AW41" s="256" t="s">
        <v>43</v>
      </c>
      <c r="AX41" s="257"/>
      <c r="AY41" s="258"/>
      <c r="BG41" s="350"/>
      <c r="BH41" s="350"/>
      <c r="BI41" s="350"/>
      <c r="BJ41" s="350"/>
      <c r="BK41" s="350"/>
      <c r="BL41" s="350"/>
      <c r="BM41" s="350"/>
      <c r="BN41" s="350"/>
      <c r="BO41" s="350"/>
    </row>
    <row r="42" spans="1:67" ht="18" customHeight="1">
      <c r="A42" s="20">
        <v>23</v>
      </c>
      <c r="B42" s="377" t="s">
        <v>93</v>
      </c>
      <c r="C42" s="378"/>
      <c r="D42" s="378"/>
      <c r="E42" s="378"/>
      <c r="F42" s="378"/>
      <c r="G42" s="378"/>
      <c r="H42" s="379"/>
      <c r="I42" s="53"/>
      <c r="J42" s="54"/>
      <c r="K42" s="54"/>
      <c r="L42" s="55"/>
      <c r="M42" s="78" t="str">
        <f>IF(COUNTBLANK(N42:P42)&gt;=1,"",IF(N42&gt;P42,"○",IF(N42=P42,"△",IF(N42&lt;P42,"●"))))</f>
        <v>○</v>
      </c>
      <c r="N42" s="92">
        <v>4</v>
      </c>
      <c r="O42" s="75" t="s">
        <v>108</v>
      </c>
      <c r="P42" s="93">
        <v>1</v>
      </c>
      <c r="Q42" s="78" t="str">
        <f>IF(COUNTBLANK(R42:T42)&gt;=1,"",IF(R42&gt;T42,"○",IF(R42=T42,"△",IF(R42&lt;T42,"●"))))</f>
        <v>○</v>
      </c>
      <c r="R42" s="92">
        <v>6</v>
      </c>
      <c r="S42" s="75" t="s">
        <v>108</v>
      </c>
      <c r="T42" s="93">
        <v>2</v>
      </c>
      <c r="U42" s="78" t="str">
        <f>IF(COUNTBLANK(V42:X42)&gt;=1,"",IF(V42&gt;X42,"○",IF(V42=X42,"△",IF(V42&lt;X42,"●"))))</f>
        <v>○</v>
      </c>
      <c r="V42" s="92">
        <v>3</v>
      </c>
      <c r="W42" s="75" t="s">
        <v>108</v>
      </c>
      <c r="X42" s="93">
        <v>1</v>
      </c>
      <c r="Y42" s="78" t="str">
        <f>IF(COUNTBLANK(Z42:AB42)&gt;=1,"",IF(Z42&gt;AB42,"○",IF(Z42=AB42,"△",IF(Z42&lt;AB42,"●"))))</f>
        <v>○</v>
      </c>
      <c r="Z42" s="92">
        <v>7</v>
      </c>
      <c r="AA42" s="75" t="s">
        <v>108</v>
      </c>
      <c r="AB42" s="94">
        <v>1</v>
      </c>
      <c r="AC42" s="242">
        <f>COUNTIF($I42:$AB42,"○")</f>
        <v>4</v>
      </c>
      <c r="AD42" s="265"/>
      <c r="AE42" s="266">
        <f>COUNTIF($I42:$AB42,"△")</f>
        <v>0</v>
      </c>
      <c r="AF42" s="265"/>
      <c r="AG42" s="266">
        <f>COUNTIF($I42:$AB42,"●")</f>
        <v>0</v>
      </c>
      <c r="AH42" s="244"/>
      <c r="AI42" s="267">
        <f>AC42*3+AE42</f>
        <v>12</v>
      </c>
      <c r="AJ42" s="268"/>
      <c r="AK42" s="269"/>
      <c r="AL42" s="372">
        <f>J42+N42+R42+V42+Z42</f>
        <v>20</v>
      </c>
      <c r="AM42" s="373"/>
      <c r="AN42" s="326">
        <f>L42+P42+T42+X42+AB42</f>
        <v>5</v>
      </c>
      <c r="AO42" s="327"/>
      <c r="AP42" s="372">
        <f>AL42-AN42</f>
        <v>15</v>
      </c>
      <c r="AQ42" s="386"/>
      <c r="AR42" s="327"/>
      <c r="AS42" s="311">
        <v>1</v>
      </c>
      <c r="AT42" s="312"/>
      <c r="AU42" s="312"/>
      <c r="AV42" s="313"/>
      <c r="AW42" s="314"/>
      <c r="AX42" s="315"/>
      <c r="AY42" s="316"/>
      <c r="BG42" s="350"/>
      <c r="BH42" s="350"/>
      <c r="BI42" s="350"/>
      <c r="BJ42" s="350"/>
      <c r="BK42" s="350"/>
      <c r="BL42" s="350"/>
      <c r="BM42" s="350"/>
      <c r="BN42" s="350"/>
      <c r="BO42" s="350"/>
    </row>
    <row r="43" spans="1:67" ht="18" customHeight="1">
      <c r="A43" s="17">
        <v>24</v>
      </c>
      <c r="B43" s="344" t="s">
        <v>94</v>
      </c>
      <c r="C43" s="345"/>
      <c r="D43" s="345"/>
      <c r="E43" s="345"/>
      <c r="F43" s="345"/>
      <c r="G43" s="345"/>
      <c r="H43" s="346"/>
      <c r="I43" s="34" t="str">
        <f>IF(COUNTBLANK(J43:L43)&gt;=1,"",IF(J43&gt;L43,"○",IF(J43=L43,"△",IF(J43&lt;L43,"●"))))</f>
        <v>●</v>
      </c>
      <c r="J43" s="67">
        <v>1</v>
      </c>
      <c r="K43" s="35" t="s">
        <v>108</v>
      </c>
      <c r="L43" s="69">
        <v>4</v>
      </c>
      <c r="M43" s="56"/>
      <c r="N43" s="57"/>
      <c r="O43" s="57"/>
      <c r="P43" s="58"/>
      <c r="Q43" s="33" t="str">
        <f>IF(COUNTBLANK(R43:T43)&gt;=1,"",IF(R43&gt;T43,"○",IF(R43=T43,"△",IF(R43&lt;T43,"●"))))</f>
        <v>○</v>
      </c>
      <c r="R43" s="67">
        <v>6</v>
      </c>
      <c r="S43" s="35" t="s">
        <v>108</v>
      </c>
      <c r="T43" s="69">
        <v>0</v>
      </c>
      <c r="U43" s="33" t="str">
        <f>IF(COUNTBLANK(V43:X43)&gt;=1,"",IF(V43&gt;X43,"○",IF(V43=X43,"△",IF(V43&lt;X43,"●"))))</f>
        <v>●</v>
      </c>
      <c r="V43" s="67">
        <v>1</v>
      </c>
      <c r="W43" s="35" t="s">
        <v>108</v>
      </c>
      <c r="X43" s="69">
        <v>3</v>
      </c>
      <c r="Y43" s="33" t="str">
        <f>IF(COUNTBLANK(Z43:AB43)&gt;=1,"",IF(Z43&gt;AB43,"○",IF(Z43=AB43,"△",IF(Z43&lt;AB43,"●"))))</f>
        <v>●</v>
      </c>
      <c r="Z43" s="67">
        <v>1</v>
      </c>
      <c r="AA43" s="35" t="s">
        <v>108</v>
      </c>
      <c r="AB43" s="95">
        <v>2</v>
      </c>
      <c r="AC43" s="228">
        <f>COUNTIF($I43:$AB43,"○")</f>
        <v>1</v>
      </c>
      <c r="AD43" s="251"/>
      <c r="AE43" s="252">
        <f>COUNTIF($I43:$AB43,"△")</f>
        <v>0</v>
      </c>
      <c r="AF43" s="251"/>
      <c r="AG43" s="252">
        <f>COUNTIF($I43:$AB43,"●")</f>
        <v>3</v>
      </c>
      <c r="AH43" s="230"/>
      <c r="AI43" s="253">
        <f>AC43*3+AE43</f>
        <v>3</v>
      </c>
      <c r="AJ43" s="254"/>
      <c r="AK43" s="255"/>
      <c r="AL43" s="323">
        <f>J43+N43+R43+V43+Z43</f>
        <v>9</v>
      </c>
      <c r="AM43" s="328"/>
      <c r="AN43" s="335">
        <f>L43+P43+T43+X43+AB43</f>
        <v>9</v>
      </c>
      <c r="AO43" s="325"/>
      <c r="AP43" s="323">
        <f>AL43-AN43</f>
        <v>0</v>
      </c>
      <c r="AQ43" s="324"/>
      <c r="AR43" s="325"/>
      <c r="AS43" s="291">
        <v>4</v>
      </c>
      <c r="AT43" s="292"/>
      <c r="AU43" s="292"/>
      <c r="AV43" s="293"/>
      <c r="AW43" s="299"/>
      <c r="AX43" s="300"/>
      <c r="AY43" s="301"/>
      <c r="BG43" s="350"/>
      <c r="BH43" s="350"/>
      <c r="BI43" s="350"/>
      <c r="BJ43" s="350"/>
      <c r="BK43" s="350"/>
      <c r="BL43" s="350"/>
      <c r="BM43" s="350"/>
      <c r="BN43" s="350"/>
      <c r="BO43" s="350"/>
    </row>
    <row r="44" spans="1:67" ht="18" customHeight="1">
      <c r="A44" s="17">
        <v>25</v>
      </c>
      <c r="B44" s="344" t="s">
        <v>95</v>
      </c>
      <c r="C44" s="345"/>
      <c r="D44" s="345"/>
      <c r="E44" s="345"/>
      <c r="F44" s="345"/>
      <c r="G44" s="345"/>
      <c r="H44" s="346"/>
      <c r="I44" s="34" t="str">
        <f>IF(COUNTBLANK(J44:L44)&gt;=1,"",IF(J44&gt;L44,"○",IF(J44=L44,"△",IF(J44&lt;L44,"●"))))</f>
        <v>●</v>
      </c>
      <c r="J44" s="67">
        <v>2</v>
      </c>
      <c r="K44" s="35" t="s">
        <v>108</v>
      </c>
      <c r="L44" s="69">
        <v>6</v>
      </c>
      <c r="M44" s="33" t="str">
        <f>IF(COUNTBLANK(N44:P44)&gt;=1,"",IF(N44&gt;P44,"○",IF(N44=P44,"△",IF(N44&lt;P44,"●"))))</f>
        <v>●</v>
      </c>
      <c r="N44" s="67">
        <v>0</v>
      </c>
      <c r="O44" s="35" t="s">
        <v>108</v>
      </c>
      <c r="P44" s="69">
        <v>6</v>
      </c>
      <c r="Q44" s="56"/>
      <c r="R44" s="57"/>
      <c r="S44" s="57"/>
      <c r="T44" s="58"/>
      <c r="U44" s="33" t="str">
        <f>IF(COUNTBLANK(V44:X44)&gt;=1,"",IF(V44&gt;X44,"○",IF(V44=X44,"△",IF(V44&lt;X44,"●"))))</f>
        <v>●</v>
      </c>
      <c r="V44" s="67">
        <v>0</v>
      </c>
      <c r="W44" s="35" t="s">
        <v>108</v>
      </c>
      <c r="X44" s="69">
        <v>9</v>
      </c>
      <c r="Y44" s="33" t="str">
        <f>IF(COUNTBLANK(Z44:AB44)&gt;=1,"",IF(Z44&gt;AB44,"○",IF(Z44=AB44,"△",IF(Z44&lt;AB44,"●"))))</f>
        <v>●</v>
      </c>
      <c r="Z44" s="67">
        <v>1</v>
      </c>
      <c r="AA44" s="35" t="s">
        <v>108</v>
      </c>
      <c r="AB44" s="95">
        <v>3</v>
      </c>
      <c r="AC44" s="228">
        <f>COUNTIF($I44:$AB44,"○")</f>
        <v>0</v>
      </c>
      <c r="AD44" s="251"/>
      <c r="AE44" s="252">
        <f>COUNTIF($I44:$AB44,"△")</f>
        <v>0</v>
      </c>
      <c r="AF44" s="251"/>
      <c r="AG44" s="252">
        <f>COUNTIF($I44:$AB44,"●")</f>
        <v>4</v>
      </c>
      <c r="AH44" s="230"/>
      <c r="AI44" s="253">
        <f>AC44*3+AE44</f>
        <v>0</v>
      </c>
      <c r="AJ44" s="254"/>
      <c r="AK44" s="255"/>
      <c r="AL44" s="323">
        <f>J44+N44+R44+V44+Z44</f>
        <v>3</v>
      </c>
      <c r="AM44" s="328"/>
      <c r="AN44" s="335">
        <f>L44+P44+T44+X44+AB44</f>
        <v>24</v>
      </c>
      <c r="AO44" s="325"/>
      <c r="AP44" s="323">
        <f>AL44-AN44</f>
        <v>-21</v>
      </c>
      <c r="AQ44" s="324"/>
      <c r="AR44" s="325"/>
      <c r="AS44" s="291">
        <v>5</v>
      </c>
      <c r="AT44" s="292"/>
      <c r="AU44" s="292"/>
      <c r="AV44" s="293"/>
      <c r="AW44" s="299"/>
      <c r="AX44" s="300"/>
      <c r="AY44" s="301"/>
      <c r="BG44" s="350"/>
      <c r="BH44" s="350"/>
      <c r="BI44" s="350"/>
      <c r="BJ44" s="350"/>
      <c r="BK44" s="350"/>
      <c r="BL44" s="350"/>
      <c r="BM44" s="350"/>
      <c r="BN44" s="350"/>
      <c r="BO44" s="350"/>
    </row>
    <row r="45" spans="1:67" ht="18" customHeight="1">
      <c r="A45" s="17">
        <v>26</v>
      </c>
      <c r="B45" s="344" t="s">
        <v>96</v>
      </c>
      <c r="C45" s="345"/>
      <c r="D45" s="345"/>
      <c r="E45" s="345"/>
      <c r="F45" s="345"/>
      <c r="G45" s="345"/>
      <c r="H45" s="346"/>
      <c r="I45" s="34" t="str">
        <f>IF(COUNTBLANK(J45:L45)&gt;=1,"",IF(J45&gt;L45,"○",IF(J45=L45,"△",IF(J45&lt;L45,"●"))))</f>
        <v>●</v>
      </c>
      <c r="J45" s="67">
        <v>1</v>
      </c>
      <c r="K45" s="35" t="s">
        <v>108</v>
      </c>
      <c r="L45" s="69">
        <v>3</v>
      </c>
      <c r="M45" s="33" t="str">
        <f>IF(COUNTBLANK(N45:P45)&gt;=1,"",IF(N45&gt;P45,"○",IF(N45=P45,"△",IF(N45&lt;P45,"●"))))</f>
        <v>○</v>
      </c>
      <c r="N45" s="67">
        <v>3</v>
      </c>
      <c r="O45" s="35" t="s">
        <v>108</v>
      </c>
      <c r="P45" s="69">
        <v>1</v>
      </c>
      <c r="Q45" s="33" t="str">
        <f>IF(COUNTBLANK(R45:T45)&gt;=1,"",IF(R45&gt;T45,"○",IF(R45=T45,"△",IF(R45&lt;T45,"●"))))</f>
        <v>○</v>
      </c>
      <c r="R45" s="67">
        <v>9</v>
      </c>
      <c r="S45" s="35" t="s">
        <v>108</v>
      </c>
      <c r="T45" s="69">
        <v>0</v>
      </c>
      <c r="U45" s="56"/>
      <c r="V45" s="57"/>
      <c r="W45" s="57"/>
      <c r="X45" s="58"/>
      <c r="Y45" s="33" t="str">
        <f>IF(COUNTBLANK(Z45:AB45)&gt;=1,"",IF(Z45&gt;AB45,"○",IF(Z45=AB45,"△",IF(Z45&lt;AB45,"●"))))</f>
        <v>○</v>
      </c>
      <c r="Z45" s="67">
        <v>2</v>
      </c>
      <c r="AA45" s="35" t="s">
        <v>108</v>
      </c>
      <c r="AB45" s="95">
        <v>0</v>
      </c>
      <c r="AC45" s="228">
        <f>COUNTIF($I45:$AB45,"○")</f>
        <v>3</v>
      </c>
      <c r="AD45" s="251"/>
      <c r="AE45" s="252">
        <f>COUNTIF($I45:$AB45,"△")</f>
        <v>0</v>
      </c>
      <c r="AF45" s="251"/>
      <c r="AG45" s="252">
        <f>COUNTIF($I45:$AB45,"●")</f>
        <v>1</v>
      </c>
      <c r="AH45" s="230"/>
      <c r="AI45" s="253">
        <f>AC45*3+AE45</f>
        <v>9</v>
      </c>
      <c r="AJ45" s="254"/>
      <c r="AK45" s="255"/>
      <c r="AL45" s="323">
        <f>J45+N45+R45+V45+Z45</f>
        <v>15</v>
      </c>
      <c r="AM45" s="328"/>
      <c r="AN45" s="335">
        <f>L45+P45+T45+X45+AB45</f>
        <v>4</v>
      </c>
      <c r="AO45" s="325"/>
      <c r="AP45" s="323">
        <f>AL45-AN45</f>
        <v>11</v>
      </c>
      <c r="AQ45" s="324"/>
      <c r="AR45" s="325"/>
      <c r="AS45" s="291">
        <v>2</v>
      </c>
      <c r="AT45" s="292"/>
      <c r="AU45" s="292"/>
      <c r="AV45" s="293"/>
      <c r="AW45" s="299"/>
      <c r="AX45" s="300"/>
      <c r="AY45" s="301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51" ht="18" customHeight="1" thickBot="1">
      <c r="A46" s="18">
        <v>27</v>
      </c>
      <c r="B46" s="341" t="s">
        <v>97</v>
      </c>
      <c r="C46" s="342"/>
      <c r="D46" s="342"/>
      <c r="E46" s="342"/>
      <c r="F46" s="342"/>
      <c r="G46" s="342"/>
      <c r="H46" s="343"/>
      <c r="I46" s="59" t="str">
        <f>IF(COUNTBLANK(J46:L46)&gt;=1,"",IF(J46&gt;L46,"○",IF(J46=L46,"△",IF(J46&lt;L46,"●"))))</f>
        <v>●</v>
      </c>
      <c r="J46" s="68">
        <v>1</v>
      </c>
      <c r="K46" s="60" t="s">
        <v>108</v>
      </c>
      <c r="L46" s="70">
        <v>7</v>
      </c>
      <c r="M46" s="61" t="str">
        <f>IF(COUNTBLANK(N46:P46)&gt;=1,"",IF(N46&gt;P46,"○",IF(N46=P46,"△",IF(N46&lt;P46,"●"))))</f>
        <v>○</v>
      </c>
      <c r="N46" s="68">
        <v>2</v>
      </c>
      <c r="O46" s="60" t="s">
        <v>108</v>
      </c>
      <c r="P46" s="70">
        <v>1</v>
      </c>
      <c r="Q46" s="61" t="str">
        <f>IF(COUNTBLANK(R46:T46)&gt;=1,"",IF(R46&gt;T46,"○",IF(R46=T46,"△",IF(R46&lt;T46,"●"))))</f>
        <v>○</v>
      </c>
      <c r="R46" s="68">
        <v>3</v>
      </c>
      <c r="S46" s="60" t="s">
        <v>108</v>
      </c>
      <c r="T46" s="70">
        <v>1</v>
      </c>
      <c r="U46" s="61" t="str">
        <f>IF(COUNTBLANK(V46:X46)&gt;=1,"",IF(V46&gt;X46,"○",IF(V46=X46,"△",IF(V46&lt;X46,"●"))))</f>
        <v>●</v>
      </c>
      <c r="V46" s="68">
        <v>0</v>
      </c>
      <c r="W46" s="60" t="s">
        <v>108</v>
      </c>
      <c r="X46" s="70">
        <v>2</v>
      </c>
      <c r="Y46" s="62"/>
      <c r="Z46" s="63"/>
      <c r="AA46" s="63"/>
      <c r="AB46" s="64"/>
      <c r="AC46" s="222">
        <f>COUNTIF($I46:$AB46,"○")</f>
        <v>2</v>
      </c>
      <c r="AD46" s="237"/>
      <c r="AE46" s="238">
        <f>COUNTIF($I46:$AB46,"△")</f>
        <v>0</v>
      </c>
      <c r="AF46" s="237"/>
      <c r="AG46" s="238">
        <f>COUNTIF($I46:$AB46,"●")</f>
        <v>2</v>
      </c>
      <c r="AH46" s="224"/>
      <c r="AI46" s="239">
        <f>AC46*3+AE46</f>
        <v>6</v>
      </c>
      <c r="AJ46" s="240"/>
      <c r="AK46" s="241"/>
      <c r="AL46" s="297">
        <f>J46+N46+R46+V46+Z46</f>
        <v>6</v>
      </c>
      <c r="AM46" s="298"/>
      <c r="AN46" s="317">
        <f>L46+P46+T46+X46+AB46</f>
        <v>11</v>
      </c>
      <c r="AO46" s="318"/>
      <c r="AP46" s="297">
        <f>AL46-AN46</f>
        <v>-5</v>
      </c>
      <c r="AQ46" s="319"/>
      <c r="AR46" s="318"/>
      <c r="AS46" s="320">
        <v>3</v>
      </c>
      <c r="AT46" s="321"/>
      <c r="AU46" s="321"/>
      <c r="AV46" s="322"/>
      <c r="AW46" s="308"/>
      <c r="AX46" s="309"/>
      <c r="AY46" s="310"/>
    </row>
    <row r="47" spans="1:48" ht="18" customHeight="1">
      <c r="A47" s="11"/>
      <c r="B47" s="24"/>
      <c r="C47" s="24"/>
      <c r="D47" s="24"/>
      <c r="E47" s="25"/>
      <c r="F47" s="25"/>
      <c r="G47" s="25"/>
      <c r="H47" s="25"/>
      <c r="I47" s="2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/>
      <c r="Y47" s="11"/>
      <c r="Z47" s="11"/>
      <c r="AA47" s="11"/>
      <c r="AB47" s="11"/>
      <c r="AC47" s="11"/>
      <c r="AS47" s="120"/>
      <c r="AT47" s="120"/>
      <c r="AU47" s="120"/>
      <c r="AV47" s="120"/>
    </row>
    <row r="48" spans="1:48" ht="18" customHeight="1" thickBot="1">
      <c r="A48" s="338" t="s">
        <v>17</v>
      </c>
      <c r="B48" s="338"/>
      <c r="C48" s="338"/>
      <c r="D48" s="338"/>
      <c r="E48" s="338"/>
      <c r="F48" s="338"/>
      <c r="G48" s="338"/>
      <c r="H48" s="338"/>
      <c r="I48" s="339" t="s">
        <v>45</v>
      </c>
      <c r="J48" s="339"/>
      <c r="K48" s="339"/>
      <c r="L48" s="336" t="s">
        <v>64</v>
      </c>
      <c r="M48" s="336"/>
      <c r="N48" s="336"/>
      <c r="O48" s="336"/>
      <c r="P48" s="336"/>
      <c r="Q48" s="336"/>
      <c r="R48" s="336"/>
      <c r="S48" s="339" t="s">
        <v>46</v>
      </c>
      <c r="T48" s="339"/>
      <c r="U48" s="339"/>
      <c r="V48" s="336" t="s">
        <v>65</v>
      </c>
      <c r="W48" s="336"/>
      <c r="X48" s="336"/>
      <c r="Y48" s="336"/>
      <c r="Z48" s="336"/>
      <c r="AA48" s="336"/>
      <c r="AB48" s="336"/>
      <c r="AC48" s="11"/>
      <c r="AS48" s="120"/>
      <c r="AT48" s="120"/>
      <c r="AU48" s="120"/>
      <c r="AV48" s="120"/>
    </row>
    <row r="49" spans="1:51" ht="18" customHeight="1" thickBot="1">
      <c r="A49" s="277" t="s">
        <v>3</v>
      </c>
      <c r="B49" s="278"/>
      <c r="C49" s="278"/>
      <c r="D49" s="278"/>
      <c r="E49" s="278"/>
      <c r="F49" s="278"/>
      <c r="G49" s="278"/>
      <c r="H49" s="279"/>
      <c r="I49" s="340" t="str">
        <f>B50</f>
        <v>臼井南</v>
      </c>
      <c r="J49" s="330"/>
      <c r="K49" s="330"/>
      <c r="L49" s="331"/>
      <c r="M49" s="329" t="str">
        <f>B51</f>
        <v>船穂</v>
      </c>
      <c r="N49" s="330"/>
      <c r="O49" s="330"/>
      <c r="P49" s="331"/>
      <c r="Q49" s="329" t="str">
        <f>B52</f>
        <v>桜台</v>
      </c>
      <c r="R49" s="330"/>
      <c r="S49" s="330"/>
      <c r="T49" s="331"/>
      <c r="U49" s="329" t="str">
        <f>B53</f>
        <v>四街道北</v>
      </c>
      <c r="V49" s="330"/>
      <c r="W49" s="330"/>
      <c r="X49" s="331"/>
      <c r="Y49" s="329" t="str">
        <f>B54</f>
        <v>八街中央</v>
      </c>
      <c r="Z49" s="330"/>
      <c r="AA49" s="330"/>
      <c r="AB49" s="337"/>
      <c r="AC49" s="256" t="s">
        <v>40</v>
      </c>
      <c r="AD49" s="271"/>
      <c r="AE49" s="270" t="s">
        <v>41</v>
      </c>
      <c r="AF49" s="271"/>
      <c r="AG49" s="270" t="s">
        <v>39</v>
      </c>
      <c r="AH49" s="258"/>
      <c r="AI49" s="259" t="s">
        <v>9</v>
      </c>
      <c r="AJ49" s="260"/>
      <c r="AK49" s="261"/>
      <c r="AL49" s="256" t="s">
        <v>8</v>
      </c>
      <c r="AM49" s="271"/>
      <c r="AN49" s="270" t="s">
        <v>10</v>
      </c>
      <c r="AO49" s="258"/>
      <c r="AP49" s="256" t="s">
        <v>42</v>
      </c>
      <c r="AQ49" s="257"/>
      <c r="AR49" s="258"/>
      <c r="AS49" s="383" t="s">
        <v>11</v>
      </c>
      <c r="AT49" s="384"/>
      <c r="AU49" s="384"/>
      <c r="AV49" s="385"/>
      <c r="AW49" s="256" t="s">
        <v>43</v>
      </c>
      <c r="AX49" s="257"/>
      <c r="AY49" s="258"/>
    </row>
    <row r="50" spans="1:51" ht="18" customHeight="1">
      <c r="A50" s="20">
        <v>28</v>
      </c>
      <c r="B50" s="332" t="s">
        <v>98</v>
      </c>
      <c r="C50" s="333"/>
      <c r="D50" s="333"/>
      <c r="E50" s="333"/>
      <c r="F50" s="333"/>
      <c r="G50" s="333"/>
      <c r="H50" s="334"/>
      <c r="I50" s="96"/>
      <c r="J50" s="97"/>
      <c r="K50" s="97"/>
      <c r="L50" s="98"/>
      <c r="M50" s="99" t="str">
        <f>IF(COUNTBLANK(N50:P50)&gt;=1,"",IF(N50&gt;P50,"○",IF(N50=P50,"△",IF(N50&lt;P50,"●"))))</f>
        <v>○</v>
      </c>
      <c r="N50" s="92">
        <v>9</v>
      </c>
      <c r="O50" s="75" t="s">
        <v>109</v>
      </c>
      <c r="P50" s="93">
        <v>0</v>
      </c>
      <c r="Q50" s="99" t="str">
        <f>IF(COUNTBLANK(R50:T50)&gt;=1,"",IF(R50&gt;T50,"○",IF(R50=T50,"△",IF(R50&lt;T50,"●"))))</f>
        <v>○</v>
      </c>
      <c r="R50" s="92">
        <v>2</v>
      </c>
      <c r="S50" s="75" t="s">
        <v>109</v>
      </c>
      <c r="T50" s="93">
        <v>0</v>
      </c>
      <c r="U50" s="99" t="str">
        <f>IF(COUNTBLANK(V50:X50)&gt;=1,"",IF(V50&gt;X50,"○",IF(V50=X50,"△",IF(V50&lt;X50,"●"))))</f>
        <v>○</v>
      </c>
      <c r="V50" s="92">
        <v>2</v>
      </c>
      <c r="W50" s="75" t="s">
        <v>109</v>
      </c>
      <c r="X50" s="93">
        <v>0</v>
      </c>
      <c r="Y50" s="99" t="str">
        <f>IF(COUNTBLANK(Z50:AB50)&gt;=1,"",IF(Z50&gt;AB50,"○",IF(Z50=AB50,"△",IF(Z50&lt;AB50,"●"))))</f>
        <v>○</v>
      </c>
      <c r="Z50" s="92">
        <v>2</v>
      </c>
      <c r="AA50" s="75" t="s">
        <v>109</v>
      </c>
      <c r="AB50" s="94">
        <v>0</v>
      </c>
      <c r="AC50" s="242">
        <f>COUNTIF($I50:$AB50,"○")</f>
        <v>4</v>
      </c>
      <c r="AD50" s="265"/>
      <c r="AE50" s="266">
        <f>COUNTIF($I50:$AB50,"△")</f>
        <v>0</v>
      </c>
      <c r="AF50" s="265"/>
      <c r="AG50" s="266">
        <f>COUNTIF($I50:$AB50,"●")</f>
        <v>0</v>
      </c>
      <c r="AH50" s="244"/>
      <c r="AI50" s="267">
        <f>AC50*3+AE50</f>
        <v>12</v>
      </c>
      <c r="AJ50" s="268"/>
      <c r="AK50" s="269"/>
      <c r="AL50" s="372">
        <f>J50+N50+R50+V50+Z50</f>
        <v>15</v>
      </c>
      <c r="AM50" s="373"/>
      <c r="AN50" s="326">
        <f>L50+P50+T50+X50+AB50</f>
        <v>0</v>
      </c>
      <c r="AO50" s="327"/>
      <c r="AP50" s="372">
        <f>AL50-AN50</f>
        <v>15</v>
      </c>
      <c r="AQ50" s="386"/>
      <c r="AR50" s="327"/>
      <c r="AS50" s="311">
        <v>1</v>
      </c>
      <c r="AT50" s="312"/>
      <c r="AU50" s="312"/>
      <c r="AV50" s="313"/>
      <c r="AW50" s="314"/>
      <c r="AX50" s="315"/>
      <c r="AY50" s="316"/>
    </row>
    <row r="51" spans="1:51" ht="18" customHeight="1">
      <c r="A51" s="17">
        <v>29</v>
      </c>
      <c r="B51" s="380" t="s">
        <v>99</v>
      </c>
      <c r="C51" s="381"/>
      <c r="D51" s="381"/>
      <c r="E51" s="381"/>
      <c r="F51" s="381"/>
      <c r="G51" s="381"/>
      <c r="H51" s="382"/>
      <c r="I51" s="100" t="str">
        <f>IF(COUNTBLANK(J51:L51)&gt;=1,"",IF(J51&gt;L51,"○",IF(J51=L51,"△",IF(J51&lt;L51,"●"))))</f>
        <v>●</v>
      </c>
      <c r="J51" s="67">
        <v>0</v>
      </c>
      <c r="K51" s="35" t="s">
        <v>109</v>
      </c>
      <c r="L51" s="69">
        <v>9</v>
      </c>
      <c r="M51" s="101"/>
      <c r="N51" s="57"/>
      <c r="O51" s="57"/>
      <c r="P51" s="58"/>
      <c r="Q51" s="102" t="str">
        <f>IF(COUNTBLANK(R51:T51)&gt;=1,"",IF(R51&gt;T51,"○",IF(R51=T51,"△",IF(R51&lt;T51,"●"))))</f>
        <v>●</v>
      </c>
      <c r="R51" s="67">
        <v>1</v>
      </c>
      <c r="S51" s="35" t="s">
        <v>109</v>
      </c>
      <c r="T51" s="69">
        <v>5</v>
      </c>
      <c r="U51" s="102" t="str">
        <f>IF(COUNTBLANK(V51:X51)&gt;=1,"",IF(V51&gt;X51,"○",IF(V51=X51,"△",IF(V51&lt;X51,"●"))))</f>
        <v>●</v>
      </c>
      <c r="V51" s="67">
        <v>1</v>
      </c>
      <c r="W51" s="35" t="s">
        <v>109</v>
      </c>
      <c r="X51" s="69">
        <v>7</v>
      </c>
      <c r="Y51" s="102" t="str">
        <f>IF(COUNTBLANK(Z51:AB51)&gt;=1,"",IF(Z51&gt;AB51,"○",IF(Z51=AB51,"△",IF(Z51&lt;AB51,"●"))))</f>
        <v>●</v>
      </c>
      <c r="Z51" s="67">
        <v>0</v>
      </c>
      <c r="AA51" s="35" t="s">
        <v>109</v>
      </c>
      <c r="AB51" s="95">
        <v>7</v>
      </c>
      <c r="AC51" s="228">
        <f>COUNTIF($I51:$AB51,"○")</f>
        <v>0</v>
      </c>
      <c r="AD51" s="251"/>
      <c r="AE51" s="252">
        <f>COUNTIF($I51:$AB51,"△")</f>
        <v>0</v>
      </c>
      <c r="AF51" s="251"/>
      <c r="AG51" s="252">
        <f>COUNTIF($I51:$AB51,"●")</f>
        <v>4</v>
      </c>
      <c r="AH51" s="230"/>
      <c r="AI51" s="253">
        <f>AC51*3+AE51</f>
        <v>0</v>
      </c>
      <c r="AJ51" s="254"/>
      <c r="AK51" s="255"/>
      <c r="AL51" s="323">
        <f>J51+N51+R51+V51+Z51</f>
        <v>2</v>
      </c>
      <c r="AM51" s="328"/>
      <c r="AN51" s="335">
        <f>L51+P51+T51+X51+AB51</f>
        <v>28</v>
      </c>
      <c r="AO51" s="325"/>
      <c r="AP51" s="323">
        <f>AL51-AN51</f>
        <v>-26</v>
      </c>
      <c r="AQ51" s="324"/>
      <c r="AR51" s="325"/>
      <c r="AS51" s="291">
        <v>5</v>
      </c>
      <c r="AT51" s="292"/>
      <c r="AU51" s="292"/>
      <c r="AV51" s="293"/>
      <c r="AW51" s="299"/>
      <c r="AX51" s="300"/>
      <c r="AY51" s="301"/>
    </row>
    <row r="52" spans="1:51" ht="18" customHeight="1">
      <c r="A52" s="17">
        <v>30</v>
      </c>
      <c r="B52" s="380" t="s">
        <v>100</v>
      </c>
      <c r="C52" s="381"/>
      <c r="D52" s="381"/>
      <c r="E52" s="381"/>
      <c r="F52" s="381"/>
      <c r="G52" s="381"/>
      <c r="H52" s="382"/>
      <c r="I52" s="100" t="str">
        <f>IF(COUNTBLANK(J52:L52)&gt;=1,"",IF(J52&gt;L52,"○",IF(J52=L52,"△",IF(J52&lt;L52,"●"))))</f>
        <v>●</v>
      </c>
      <c r="J52" s="67">
        <v>0</v>
      </c>
      <c r="K52" s="35" t="s">
        <v>109</v>
      </c>
      <c r="L52" s="69">
        <v>2</v>
      </c>
      <c r="M52" s="102" t="str">
        <f>IF(COUNTBLANK(N52:P52)&gt;=1,"",IF(N52&gt;P52,"○",IF(N52=P52,"△",IF(N52&lt;P52,"●"))))</f>
        <v>○</v>
      </c>
      <c r="N52" s="67">
        <v>5</v>
      </c>
      <c r="O52" s="35" t="s">
        <v>109</v>
      </c>
      <c r="P52" s="69">
        <v>1</v>
      </c>
      <c r="Q52" s="101"/>
      <c r="R52" s="57"/>
      <c r="S52" s="57"/>
      <c r="T52" s="58"/>
      <c r="U52" s="102" t="str">
        <f>IF(COUNTBLANK(V52:X52)&gt;=1,"",IF(V52&gt;X52,"○",IF(V52=X52,"△",IF(V52&lt;X52,"●"))))</f>
        <v>●</v>
      </c>
      <c r="V52" s="67">
        <v>2</v>
      </c>
      <c r="W52" s="35" t="s">
        <v>109</v>
      </c>
      <c r="X52" s="69">
        <v>3</v>
      </c>
      <c r="Y52" s="102" t="str">
        <f>IF(COUNTBLANK(Z52:AB52)&gt;=1,"",IF(Z52&gt;AB52,"○",IF(Z52=AB52,"△",IF(Z52&lt;AB52,"●"))))</f>
        <v>○</v>
      </c>
      <c r="Z52" s="67">
        <v>1</v>
      </c>
      <c r="AA52" s="35" t="s">
        <v>109</v>
      </c>
      <c r="AB52" s="95">
        <v>0</v>
      </c>
      <c r="AC52" s="228">
        <f>COUNTIF($I52:$AB52,"○")</f>
        <v>2</v>
      </c>
      <c r="AD52" s="251"/>
      <c r="AE52" s="252">
        <f>COUNTIF($I52:$AB52,"△")</f>
        <v>0</v>
      </c>
      <c r="AF52" s="251"/>
      <c r="AG52" s="252">
        <f>COUNTIF($I52:$AB52,"●")</f>
        <v>2</v>
      </c>
      <c r="AH52" s="230"/>
      <c r="AI52" s="253">
        <f>AC52*3+AE52</f>
        <v>6</v>
      </c>
      <c r="AJ52" s="254"/>
      <c r="AK52" s="255"/>
      <c r="AL52" s="323">
        <f>J52+N52+R52+V52+Z52</f>
        <v>8</v>
      </c>
      <c r="AM52" s="328"/>
      <c r="AN52" s="335">
        <f>L52+P52+T52+X52+AB52</f>
        <v>6</v>
      </c>
      <c r="AO52" s="325"/>
      <c r="AP52" s="323">
        <f>AL52-AN52</f>
        <v>2</v>
      </c>
      <c r="AQ52" s="324"/>
      <c r="AR52" s="325"/>
      <c r="AS52" s="291">
        <v>3</v>
      </c>
      <c r="AT52" s="292"/>
      <c r="AU52" s="292"/>
      <c r="AV52" s="293"/>
      <c r="AW52" s="299"/>
      <c r="AX52" s="300"/>
      <c r="AY52" s="301"/>
    </row>
    <row r="53" spans="1:51" ht="18" customHeight="1">
      <c r="A53" s="17">
        <v>31</v>
      </c>
      <c r="B53" s="380" t="s">
        <v>101</v>
      </c>
      <c r="C53" s="381"/>
      <c r="D53" s="381"/>
      <c r="E53" s="381"/>
      <c r="F53" s="381"/>
      <c r="G53" s="381"/>
      <c r="H53" s="382"/>
      <c r="I53" s="100" t="str">
        <f>IF(COUNTBLANK(J53:L53)&gt;=1,"",IF(J53&gt;L53,"○",IF(J53=L53,"△",IF(J53&lt;L53,"●"))))</f>
        <v>●</v>
      </c>
      <c r="J53" s="67">
        <v>0</v>
      </c>
      <c r="K53" s="35" t="s">
        <v>109</v>
      </c>
      <c r="L53" s="69">
        <v>2</v>
      </c>
      <c r="M53" s="102" t="str">
        <f>IF(COUNTBLANK(N53:P53)&gt;=1,"",IF(N53&gt;P53,"○",IF(N53=P53,"△",IF(N53&lt;P53,"●"))))</f>
        <v>○</v>
      </c>
      <c r="N53" s="67">
        <v>7</v>
      </c>
      <c r="O53" s="35" t="s">
        <v>109</v>
      </c>
      <c r="P53" s="69">
        <v>1</v>
      </c>
      <c r="Q53" s="102" t="str">
        <f>IF(COUNTBLANK(R53:T53)&gt;=1,"",IF(R53&gt;T53,"○",IF(R53=T53,"△",IF(R53&lt;T53,"●"))))</f>
        <v>○</v>
      </c>
      <c r="R53" s="67">
        <v>3</v>
      </c>
      <c r="S53" s="35" t="s">
        <v>109</v>
      </c>
      <c r="T53" s="69">
        <v>2</v>
      </c>
      <c r="U53" s="101"/>
      <c r="V53" s="57"/>
      <c r="W53" s="57"/>
      <c r="X53" s="58"/>
      <c r="Y53" s="102" t="str">
        <f>IF(COUNTBLANK(Z53:AB53)&gt;=1,"",IF(Z53&gt;AB53,"○",IF(Z53=AB53,"△",IF(Z53&lt;AB53,"●"))))</f>
        <v>○</v>
      </c>
      <c r="Z53" s="67">
        <v>4</v>
      </c>
      <c r="AA53" s="35" t="s">
        <v>109</v>
      </c>
      <c r="AB53" s="95">
        <v>1</v>
      </c>
      <c r="AC53" s="228">
        <f>COUNTIF($I53:$AB53,"○")</f>
        <v>3</v>
      </c>
      <c r="AD53" s="251"/>
      <c r="AE53" s="252">
        <f>COUNTIF($I53:$AB53,"△")</f>
        <v>0</v>
      </c>
      <c r="AF53" s="251"/>
      <c r="AG53" s="252">
        <f>COUNTIF($I53:$AB53,"●")</f>
        <v>1</v>
      </c>
      <c r="AH53" s="230"/>
      <c r="AI53" s="253">
        <f>AC53*3+AE53</f>
        <v>9</v>
      </c>
      <c r="AJ53" s="254"/>
      <c r="AK53" s="255"/>
      <c r="AL53" s="323">
        <f>J53+N53+R53+V53+Z53</f>
        <v>14</v>
      </c>
      <c r="AM53" s="328"/>
      <c r="AN53" s="335">
        <f>L53+P53+T53+X53+AB53</f>
        <v>6</v>
      </c>
      <c r="AO53" s="325"/>
      <c r="AP53" s="323">
        <f>AL53-AN53</f>
        <v>8</v>
      </c>
      <c r="AQ53" s="324"/>
      <c r="AR53" s="325"/>
      <c r="AS53" s="291">
        <v>2</v>
      </c>
      <c r="AT53" s="292"/>
      <c r="AU53" s="292"/>
      <c r="AV53" s="293"/>
      <c r="AW53" s="299"/>
      <c r="AX53" s="300"/>
      <c r="AY53" s="301"/>
    </row>
    <row r="54" spans="1:51" ht="18" customHeight="1" thickBot="1">
      <c r="A54" s="18">
        <v>32</v>
      </c>
      <c r="B54" s="374" t="s">
        <v>102</v>
      </c>
      <c r="C54" s="375"/>
      <c r="D54" s="375"/>
      <c r="E54" s="375"/>
      <c r="F54" s="375"/>
      <c r="G54" s="375"/>
      <c r="H54" s="376"/>
      <c r="I54" s="103" t="str">
        <f>IF(COUNTBLANK(J54:L54)&gt;=1,"",IF(J54&gt;L54,"○",IF(J54=L54,"△",IF(J54&lt;L54,"●"))))</f>
        <v>●</v>
      </c>
      <c r="J54" s="68">
        <v>0</v>
      </c>
      <c r="K54" s="60" t="s">
        <v>109</v>
      </c>
      <c r="L54" s="70">
        <v>2</v>
      </c>
      <c r="M54" s="104" t="str">
        <f>IF(COUNTBLANK(N54:P54)&gt;=1,"",IF(N54&gt;P54,"○",IF(N54=P54,"△",IF(N54&lt;P54,"●"))))</f>
        <v>○</v>
      </c>
      <c r="N54" s="68">
        <v>7</v>
      </c>
      <c r="O54" s="60" t="s">
        <v>109</v>
      </c>
      <c r="P54" s="70">
        <v>0</v>
      </c>
      <c r="Q54" s="104" t="str">
        <f>IF(COUNTBLANK(R54:T54)&gt;=1,"",IF(R54&gt;T54,"○",IF(R54=T54,"△",IF(R54&lt;T54,"●"))))</f>
        <v>●</v>
      </c>
      <c r="R54" s="68">
        <v>0</v>
      </c>
      <c r="S54" s="60" t="s">
        <v>109</v>
      </c>
      <c r="T54" s="70">
        <v>1</v>
      </c>
      <c r="U54" s="104" t="str">
        <f>IF(COUNTBLANK(V54:X54)&gt;=1,"",IF(V54&gt;X54,"○",IF(V54=X54,"△",IF(V54&lt;X54,"●"))))</f>
        <v>●</v>
      </c>
      <c r="V54" s="68">
        <v>1</v>
      </c>
      <c r="W54" s="60" t="s">
        <v>109</v>
      </c>
      <c r="X54" s="70">
        <v>4</v>
      </c>
      <c r="Y54" s="105"/>
      <c r="Z54" s="63"/>
      <c r="AA54" s="63"/>
      <c r="AB54" s="64"/>
      <c r="AC54" s="222">
        <f>COUNTIF($I54:$AB54,"○")</f>
        <v>1</v>
      </c>
      <c r="AD54" s="237"/>
      <c r="AE54" s="238">
        <f>COUNTIF($I54:$AB54,"△")</f>
        <v>0</v>
      </c>
      <c r="AF54" s="237"/>
      <c r="AG54" s="238">
        <f>COUNTIF($I54:$AB54,"●")</f>
        <v>3</v>
      </c>
      <c r="AH54" s="224"/>
      <c r="AI54" s="239">
        <f>AC54*3+AE54</f>
        <v>3</v>
      </c>
      <c r="AJ54" s="240"/>
      <c r="AK54" s="241"/>
      <c r="AL54" s="297">
        <f>J54+N54+R54+V54+Z54</f>
        <v>8</v>
      </c>
      <c r="AM54" s="298"/>
      <c r="AN54" s="317">
        <f>L54+P54+T54+X54+AB54</f>
        <v>7</v>
      </c>
      <c r="AO54" s="318"/>
      <c r="AP54" s="297">
        <f>AL54-AN54</f>
        <v>1</v>
      </c>
      <c r="AQ54" s="319"/>
      <c r="AR54" s="318"/>
      <c r="AS54" s="320">
        <v>4</v>
      </c>
      <c r="AT54" s="321"/>
      <c r="AU54" s="321"/>
      <c r="AV54" s="322"/>
      <c r="AW54" s="308"/>
      <c r="AX54" s="309"/>
      <c r="AY54" s="310"/>
    </row>
    <row r="55" spans="45:48" ht="18" customHeight="1">
      <c r="AS55" s="120"/>
      <c r="AT55" s="120"/>
      <c r="AU55" s="120"/>
      <c r="AV55" s="120"/>
    </row>
    <row r="56" spans="1:48" ht="18" customHeight="1" thickBot="1">
      <c r="A56" s="338" t="s">
        <v>18</v>
      </c>
      <c r="B56" s="338"/>
      <c r="C56" s="338"/>
      <c r="D56" s="338"/>
      <c r="E56" s="338"/>
      <c r="F56" s="338"/>
      <c r="G56" s="338"/>
      <c r="H56" s="338"/>
      <c r="I56" s="339" t="s">
        <v>45</v>
      </c>
      <c r="J56" s="339"/>
      <c r="K56" s="339"/>
      <c r="L56" s="336" t="s">
        <v>66</v>
      </c>
      <c r="M56" s="336"/>
      <c r="N56" s="336"/>
      <c r="O56" s="336"/>
      <c r="P56" s="336"/>
      <c r="Q56" s="336"/>
      <c r="R56" s="336"/>
      <c r="S56" s="339" t="s">
        <v>46</v>
      </c>
      <c r="T56" s="339"/>
      <c r="U56" s="339"/>
      <c r="V56" s="336" t="s">
        <v>67</v>
      </c>
      <c r="W56" s="336"/>
      <c r="X56" s="336"/>
      <c r="Y56" s="336"/>
      <c r="Z56" s="336"/>
      <c r="AA56" s="336"/>
      <c r="AB56" s="336"/>
      <c r="AS56" s="120"/>
      <c r="AT56" s="120"/>
      <c r="AU56" s="120"/>
      <c r="AV56" s="120"/>
    </row>
    <row r="57" spans="1:51" ht="18" customHeight="1" thickBot="1">
      <c r="A57" s="277" t="s">
        <v>5</v>
      </c>
      <c r="B57" s="278"/>
      <c r="C57" s="278"/>
      <c r="D57" s="278"/>
      <c r="E57" s="278"/>
      <c r="F57" s="278"/>
      <c r="G57" s="278"/>
      <c r="H57" s="279"/>
      <c r="I57" s="387" t="str">
        <f>B58</f>
        <v>栄・栄東</v>
      </c>
      <c r="J57" s="348"/>
      <c r="K57" s="348"/>
      <c r="L57" s="388"/>
      <c r="M57" s="347" t="str">
        <f>B59</f>
        <v>南山</v>
      </c>
      <c r="N57" s="348"/>
      <c r="O57" s="348"/>
      <c r="P57" s="388"/>
      <c r="Q57" s="347" t="str">
        <f>B60</f>
        <v>佐倉</v>
      </c>
      <c r="R57" s="348"/>
      <c r="S57" s="348"/>
      <c r="T57" s="388"/>
      <c r="U57" s="347" t="str">
        <f>B61</f>
        <v>八街南</v>
      </c>
      <c r="V57" s="348"/>
      <c r="W57" s="348"/>
      <c r="X57" s="388"/>
      <c r="Y57" s="347" t="str">
        <f>B62</f>
        <v>上志津</v>
      </c>
      <c r="Z57" s="348"/>
      <c r="AA57" s="348"/>
      <c r="AB57" s="349"/>
      <c r="AC57" s="256" t="s">
        <v>40</v>
      </c>
      <c r="AD57" s="271"/>
      <c r="AE57" s="270" t="s">
        <v>41</v>
      </c>
      <c r="AF57" s="271"/>
      <c r="AG57" s="270" t="s">
        <v>39</v>
      </c>
      <c r="AH57" s="258"/>
      <c r="AI57" s="259" t="s">
        <v>9</v>
      </c>
      <c r="AJ57" s="260"/>
      <c r="AK57" s="261"/>
      <c r="AL57" s="256" t="s">
        <v>8</v>
      </c>
      <c r="AM57" s="271"/>
      <c r="AN57" s="270" t="s">
        <v>10</v>
      </c>
      <c r="AO57" s="258"/>
      <c r="AP57" s="256" t="s">
        <v>42</v>
      </c>
      <c r="AQ57" s="257"/>
      <c r="AR57" s="258"/>
      <c r="AS57" s="383" t="s">
        <v>11</v>
      </c>
      <c r="AT57" s="384"/>
      <c r="AU57" s="384"/>
      <c r="AV57" s="385"/>
      <c r="AW57" s="256" t="s">
        <v>43</v>
      </c>
      <c r="AX57" s="257"/>
      <c r="AY57" s="258"/>
    </row>
    <row r="58" spans="1:51" s="10" customFormat="1" ht="18" customHeight="1">
      <c r="A58" s="20">
        <v>33</v>
      </c>
      <c r="B58" s="377" t="s">
        <v>103</v>
      </c>
      <c r="C58" s="378"/>
      <c r="D58" s="378"/>
      <c r="E58" s="378"/>
      <c r="F58" s="378"/>
      <c r="G58" s="378"/>
      <c r="H58" s="379"/>
      <c r="I58" s="96"/>
      <c r="J58" s="97"/>
      <c r="K58" s="97"/>
      <c r="L58" s="98"/>
      <c r="M58" s="99" t="str">
        <f>IF(COUNTBLANK(N58:P58)&gt;=1,"",IF(N58&gt;P58,"○",IF(N58=P58,"△",IF(N58&lt;P58,"●"))))</f>
        <v>●</v>
      </c>
      <c r="N58" s="92">
        <v>1</v>
      </c>
      <c r="O58" s="75" t="s">
        <v>110</v>
      </c>
      <c r="P58" s="93">
        <v>4</v>
      </c>
      <c r="Q58" s="99" t="str">
        <f>IF(COUNTBLANK(R58:T58)&gt;=1,"",IF(R58&gt;T58,"○",IF(R58=T58,"△",IF(R58&lt;T58,"●"))))</f>
        <v>●</v>
      </c>
      <c r="R58" s="92">
        <v>0</v>
      </c>
      <c r="S58" s="75" t="s">
        <v>110</v>
      </c>
      <c r="T58" s="93">
        <v>4</v>
      </c>
      <c r="U58" s="99" t="str">
        <f>IF(COUNTBLANK(V58:X58)&gt;=1,"",IF(V58&gt;X58,"○",IF(V58=X58,"△",IF(V58&lt;X58,"●"))))</f>
        <v>○</v>
      </c>
      <c r="V58" s="92">
        <v>2</v>
      </c>
      <c r="W58" s="75" t="s">
        <v>110</v>
      </c>
      <c r="X58" s="93">
        <v>0</v>
      </c>
      <c r="Y58" s="99" t="str">
        <f>IF(COUNTBLANK(Z58:AB58)&gt;=1,"",IF(Z58&gt;AB58,"○",IF(Z58=AB58,"△",IF(Z58&lt;AB58,"●"))))</f>
        <v>●</v>
      </c>
      <c r="Z58" s="92">
        <v>0</v>
      </c>
      <c r="AA58" s="75" t="s">
        <v>110</v>
      </c>
      <c r="AB58" s="94">
        <v>4</v>
      </c>
      <c r="AC58" s="242">
        <f>COUNTIF($I58:$AB58,"○")</f>
        <v>1</v>
      </c>
      <c r="AD58" s="265"/>
      <c r="AE58" s="266">
        <f>COUNTIF($I58:$AB58,"△")</f>
        <v>0</v>
      </c>
      <c r="AF58" s="265"/>
      <c r="AG58" s="266">
        <f>COUNTIF($I58:$AB58,"●")</f>
        <v>3</v>
      </c>
      <c r="AH58" s="244"/>
      <c r="AI58" s="267">
        <f>AC58*3+AE58</f>
        <v>3</v>
      </c>
      <c r="AJ58" s="268"/>
      <c r="AK58" s="269"/>
      <c r="AL58" s="372">
        <f>J58+N58+R58+V58+Z58</f>
        <v>3</v>
      </c>
      <c r="AM58" s="373"/>
      <c r="AN58" s="326">
        <f>L58+P58+T58+X58+AB58</f>
        <v>12</v>
      </c>
      <c r="AO58" s="327"/>
      <c r="AP58" s="372">
        <f>AL58-AN58</f>
        <v>-9</v>
      </c>
      <c r="AQ58" s="386"/>
      <c r="AR58" s="327"/>
      <c r="AS58" s="311">
        <v>5</v>
      </c>
      <c r="AT58" s="312"/>
      <c r="AU58" s="312"/>
      <c r="AV58" s="313"/>
      <c r="AW58" s="314"/>
      <c r="AX58" s="315"/>
      <c r="AY58" s="316"/>
    </row>
    <row r="59" spans="1:51" s="10" customFormat="1" ht="18" customHeight="1">
      <c r="A59" s="17">
        <v>34</v>
      </c>
      <c r="B59" s="344" t="s">
        <v>104</v>
      </c>
      <c r="C59" s="345"/>
      <c r="D59" s="345"/>
      <c r="E59" s="345"/>
      <c r="F59" s="345"/>
      <c r="G59" s="345"/>
      <c r="H59" s="346"/>
      <c r="I59" s="100" t="str">
        <f>IF(COUNTBLANK(J59:L59)&gt;=1,"",IF(J59&gt;L59,"○",IF(J59=L59,"△",IF(J59&lt;L59,"●"))))</f>
        <v>○</v>
      </c>
      <c r="J59" s="67">
        <v>4</v>
      </c>
      <c r="K59" s="35" t="s">
        <v>110</v>
      </c>
      <c r="L59" s="69">
        <v>1</v>
      </c>
      <c r="M59" s="101"/>
      <c r="N59" s="57"/>
      <c r="O59" s="57"/>
      <c r="P59" s="58"/>
      <c r="Q59" s="102" t="str">
        <f>IF(COUNTBLANK(R59:T59)&gt;=1,"",IF(R59&gt;T59,"○",IF(R59=T59,"△",IF(R59&lt;T59,"●"))))</f>
        <v>○</v>
      </c>
      <c r="R59" s="67">
        <v>5</v>
      </c>
      <c r="S59" s="35" t="s">
        <v>110</v>
      </c>
      <c r="T59" s="69">
        <v>1</v>
      </c>
      <c r="U59" s="102" t="str">
        <f>IF(COUNTBLANK(V59:X59)&gt;=1,"",IF(V59&gt;X59,"○",IF(V59=X59,"△",IF(V59&lt;X59,"●"))))</f>
        <v>○</v>
      </c>
      <c r="V59" s="67">
        <v>7</v>
      </c>
      <c r="W59" s="35" t="s">
        <v>110</v>
      </c>
      <c r="X59" s="69">
        <v>1</v>
      </c>
      <c r="Y59" s="102" t="str">
        <f>IF(COUNTBLANK(Z59:AB59)&gt;=1,"",IF(Z59&gt;AB59,"○",IF(Z59=AB59,"△",IF(Z59&lt;AB59,"●"))))</f>
        <v>●</v>
      </c>
      <c r="Z59" s="67">
        <v>0</v>
      </c>
      <c r="AA59" s="35" t="s">
        <v>110</v>
      </c>
      <c r="AB59" s="95">
        <v>5</v>
      </c>
      <c r="AC59" s="228">
        <f>COUNTIF($I59:$AB59,"○")</f>
        <v>3</v>
      </c>
      <c r="AD59" s="251"/>
      <c r="AE59" s="252">
        <f>COUNTIF($I59:$AB59,"△")</f>
        <v>0</v>
      </c>
      <c r="AF59" s="251"/>
      <c r="AG59" s="252">
        <f>COUNTIF($I59:$AB59,"●")</f>
        <v>1</v>
      </c>
      <c r="AH59" s="230"/>
      <c r="AI59" s="253">
        <f>AC59*3+AE59</f>
        <v>9</v>
      </c>
      <c r="AJ59" s="254"/>
      <c r="AK59" s="255"/>
      <c r="AL59" s="323">
        <f>J59+N59+R59+V59+Z59</f>
        <v>16</v>
      </c>
      <c r="AM59" s="328"/>
      <c r="AN59" s="335">
        <f>L59+P59+T59+X59+AB59</f>
        <v>8</v>
      </c>
      <c r="AO59" s="325"/>
      <c r="AP59" s="323">
        <f>AL59-AN59</f>
        <v>8</v>
      </c>
      <c r="AQ59" s="324"/>
      <c r="AR59" s="325"/>
      <c r="AS59" s="291">
        <v>2</v>
      </c>
      <c r="AT59" s="292"/>
      <c r="AU59" s="292"/>
      <c r="AV59" s="293"/>
      <c r="AW59" s="299"/>
      <c r="AX59" s="300"/>
      <c r="AY59" s="301"/>
    </row>
    <row r="60" spans="1:51" ht="18" customHeight="1">
      <c r="A60" s="17">
        <v>35</v>
      </c>
      <c r="B60" s="344" t="s">
        <v>105</v>
      </c>
      <c r="C60" s="345"/>
      <c r="D60" s="345"/>
      <c r="E60" s="345"/>
      <c r="F60" s="345"/>
      <c r="G60" s="345"/>
      <c r="H60" s="346"/>
      <c r="I60" s="100" t="str">
        <f>IF(COUNTBLANK(J60:L60)&gt;=1,"",IF(J60&gt;L60,"○",IF(J60=L60,"△",IF(J60&lt;L60,"●"))))</f>
        <v>○</v>
      </c>
      <c r="J60" s="67">
        <v>4</v>
      </c>
      <c r="K60" s="35" t="s">
        <v>110</v>
      </c>
      <c r="L60" s="69">
        <v>0</v>
      </c>
      <c r="M60" s="102" t="str">
        <f>IF(COUNTBLANK(N60:P60)&gt;=1,"",IF(N60&gt;P60,"○",IF(N60=P60,"△",IF(N60&lt;P60,"●"))))</f>
        <v>●</v>
      </c>
      <c r="N60" s="67">
        <v>1</v>
      </c>
      <c r="O60" s="35" t="s">
        <v>110</v>
      </c>
      <c r="P60" s="69">
        <v>5</v>
      </c>
      <c r="Q60" s="101"/>
      <c r="R60" s="57"/>
      <c r="S60" s="57"/>
      <c r="T60" s="58"/>
      <c r="U60" s="102" t="str">
        <f>IF(COUNTBLANK(V60:X60)&gt;=1,"",IF(V60&gt;X60,"○",IF(V60=X60,"△",IF(V60&lt;X60,"●"))))</f>
        <v>●</v>
      </c>
      <c r="V60" s="67">
        <v>1</v>
      </c>
      <c r="W60" s="35" t="s">
        <v>110</v>
      </c>
      <c r="X60" s="69">
        <v>3</v>
      </c>
      <c r="Y60" s="102" t="str">
        <f>IF(COUNTBLANK(Z60:AB60)&gt;=1,"",IF(Z60&gt;AB60,"○",IF(Z60=AB60,"△",IF(Z60&lt;AB60,"●"))))</f>
        <v>●</v>
      </c>
      <c r="Z60" s="67">
        <v>0</v>
      </c>
      <c r="AA60" s="35" t="s">
        <v>110</v>
      </c>
      <c r="AB60" s="95">
        <v>3</v>
      </c>
      <c r="AC60" s="228">
        <f>COUNTIF($I60:$AB60,"○")</f>
        <v>1</v>
      </c>
      <c r="AD60" s="251"/>
      <c r="AE60" s="252">
        <f>COUNTIF($I60:$AB60,"△")</f>
        <v>0</v>
      </c>
      <c r="AF60" s="251"/>
      <c r="AG60" s="252">
        <f>COUNTIF($I60:$AB60,"●")</f>
        <v>3</v>
      </c>
      <c r="AH60" s="230"/>
      <c r="AI60" s="253">
        <f>AC60*3+AE60</f>
        <v>3</v>
      </c>
      <c r="AJ60" s="254"/>
      <c r="AK60" s="255"/>
      <c r="AL60" s="323">
        <f>J60+N60+R60+V60+Z60</f>
        <v>6</v>
      </c>
      <c r="AM60" s="328"/>
      <c r="AN60" s="335">
        <f>L60+P60+T60+X60+AB60</f>
        <v>11</v>
      </c>
      <c r="AO60" s="325"/>
      <c r="AP60" s="323">
        <f>AL60-AN60</f>
        <v>-5</v>
      </c>
      <c r="AQ60" s="324"/>
      <c r="AR60" s="325"/>
      <c r="AS60" s="291">
        <v>4</v>
      </c>
      <c r="AT60" s="292"/>
      <c r="AU60" s="292"/>
      <c r="AV60" s="293"/>
      <c r="AW60" s="299"/>
      <c r="AX60" s="300"/>
      <c r="AY60" s="301"/>
    </row>
    <row r="61" spans="1:51" ht="18" customHeight="1">
      <c r="A61" s="17">
        <v>36</v>
      </c>
      <c r="B61" s="344" t="s">
        <v>106</v>
      </c>
      <c r="C61" s="345"/>
      <c r="D61" s="345"/>
      <c r="E61" s="345"/>
      <c r="F61" s="345"/>
      <c r="G61" s="345"/>
      <c r="H61" s="346"/>
      <c r="I61" s="100" t="str">
        <f>IF(COUNTBLANK(J61:L61)&gt;=1,"",IF(J61&gt;L61,"○",IF(J61=L61,"△",IF(J61&lt;L61,"●"))))</f>
        <v>●</v>
      </c>
      <c r="J61" s="67">
        <v>0</v>
      </c>
      <c r="K61" s="35" t="s">
        <v>110</v>
      </c>
      <c r="L61" s="69">
        <v>2</v>
      </c>
      <c r="M61" s="102" t="str">
        <f>IF(COUNTBLANK(N61:P61)&gt;=1,"",IF(N61&gt;P61,"○",IF(N61=P61,"△",IF(N61&lt;P61,"●"))))</f>
        <v>●</v>
      </c>
      <c r="N61" s="67">
        <v>1</v>
      </c>
      <c r="O61" s="35" t="s">
        <v>110</v>
      </c>
      <c r="P61" s="69">
        <v>7</v>
      </c>
      <c r="Q61" s="102" t="str">
        <f>IF(COUNTBLANK(R61:T61)&gt;=1,"",IF(R61&gt;T61,"○",IF(R61=T61,"△",IF(R61&lt;T61,"●"))))</f>
        <v>○</v>
      </c>
      <c r="R61" s="67">
        <v>3</v>
      </c>
      <c r="S61" s="35" t="s">
        <v>110</v>
      </c>
      <c r="T61" s="69">
        <v>1</v>
      </c>
      <c r="U61" s="101"/>
      <c r="V61" s="57"/>
      <c r="W61" s="57"/>
      <c r="X61" s="58"/>
      <c r="Y61" s="102" t="str">
        <f>IF(COUNTBLANK(Z61:AB61)&gt;=1,"",IF(Z61&gt;AB61,"○",IF(Z61=AB61,"△",IF(Z61&lt;AB61,"●"))))</f>
        <v>△</v>
      </c>
      <c r="Z61" s="67">
        <v>1</v>
      </c>
      <c r="AA61" s="35" t="s">
        <v>110</v>
      </c>
      <c r="AB61" s="95">
        <v>1</v>
      </c>
      <c r="AC61" s="228">
        <f>COUNTIF($I61:$AB61,"○")</f>
        <v>1</v>
      </c>
      <c r="AD61" s="251"/>
      <c r="AE61" s="252">
        <f>COUNTIF($I61:$AB61,"△")</f>
        <v>1</v>
      </c>
      <c r="AF61" s="251"/>
      <c r="AG61" s="252">
        <f>COUNTIF($I61:$AB61,"●")</f>
        <v>2</v>
      </c>
      <c r="AH61" s="230"/>
      <c r="AI61" s="253">
        <f>AC61*3+AE61</f>
        <v>4</v>
      </c>
      <c r="AJ61" s="254"/>
      <c r="AK61" s="255"/>
      <c r="AL61" s="323">
        <f>J61+N61+R61+V61+Z61</f>
        <v>5</v>
      </c>
      <c r="AM61" s="328"/>
      <c r="AN61" s="335">
        <f>L61+P61+T61+X61+AB61</f>
        <v>11</v>
      </c>
      <c r="AO61" s="325"/>
      <c r="AP61" s="323">
        <f>AL61-AN61</f>
        <v>-6</v>
      </c>
      <c r="AQ61" s="324"/>
      <c r="AR61" s="325"/>
      <c r="AS61" s="291">
        <v>3</v>
      </c>
      <c r="AT61" s="292"/>
      <c r="AU61" s="292"/>
      <c r="AV61" s="293"/>
      <c r="AW61" s="299"/>
      <c r="AX61" s="300"/>
      <c r="AY61" s="301"/>
    </row>
    <row r="62" spans="1:51" ht="18" customHeight="1" thickBot="1">
      <c r="A62" s="18">
        <v>37</v>
      </c>
      <c r="B62" s="341" t="s">
        <v>107</v>
      </c>
      <c r="C62" s="342"/>
      <c r="D62" s="342"/>
      <c r="E62" s="342"/>
      <c r="F62" s="342"/>
      <c r="G62" s="342"/>
      <c r="H62" s="343"/>
      <c r="I62" s="103" t="str">
        <f>IF(COUNTBLANK(J62:L62)&gt;=1,"",IF(J62&gt;L62,"○",IF(J62=L62,"△",IF(J62&lt;L62,"●"))))</f>
        <v>○</v>
      </c>
      <c r="J62" s="68">
        <v>4</v>
      </c>
      <c r="K62" s="60" t="s">
        <v>110</v>
      </c>
      <c r="L62" s="70">
        <v>0</v>
      </c>
      <c r="M62" s="104" t="str">
        <f>IF(COUNTBLANK(N62:P62)&gt;=1,"",IF(N62&gt;P62,"○",IF(N62=P62,"△",IF(N62&lt;P62,"●"))))</f>
        <v>○</v>
      </c>
      <c r="N62" s="68">
        <v>5</v>
      </c>
      <c r="O62" s="60" t="s">
        <v>110</v>
      </c>
      <c r="P62" s="70">
        <v>0</v>
      </c>
      <c r="Q62" s="104" t="str">
        <f>IF(COUNTBLANK(R62:T62)&gt;=1,"",IF(R62&gt;T62,"○",IF(R62=T62,"△",IF(R62&lt;T62,"●"))))</f>
        <v>○</v>
      </c>
      <c r="R62" s="68">
        <v>3</v>
      </c>
      <c r="S62" s="60" t="s">
        <v>110</v>
      </c>
      <c r="T62" s="70">
        <v>0</v>
      </c>
      <c r="U62" s="104" t="str">
        <f>IF(COUNTBLANK(V62:X62)&gt;=1,"",IF(V62&gt;X62,"○",IF(V62=X62,"△",IF(V62&lt;X62,"●"))))</f>
        <v>△</v>
      </c>
      <c r="V62" s="68">
        <v>1</v>
      </c>
      <c r="W62" s="60" t="s">
        <v>110</v>
      </c>
      <c r="X62" s="70">
        <v>1</v>
      </c>
      <c r="Y62" s="105"/>
      <c r="Z62" s="63"/>
      <c r="AA62" s="63"/>
      <c r="AB62" s="64"/>
      <c r="AC62" s="222">
        <f>COUNTIF($I62:$AB62,"○")</f>
        <v>3</v>
      </c>
      <c r="AD62" s="237"/>
      <c r="AE62" s="238">
        <f>COUNTIF($I62:$AB62,"△")</f>
        <v>1</v>
      </c>
      <c r="AF62" s="237"/>
      <c r="AG62" s="238">
        <f>COUNTIF($I62:$AB62,"●")</f>
        <v>0</v>
      </c>
      <c r="AH62" s="224"/>
      <c r="AI62" s="239">
        <f>AC62*3+AE62</f>
        <v>10</v>
      </c>
      <c r="AJ62" s="240"/>
      <c r="AK62" s="241"/>
      <c r="AL62" s="297">
        <f>J62+N62+R62+V62+Z62</f>
        <v>13</v>
      </c>
      <c r="AM62" s="298"/>
      <c r="AN62" s="317">
        <f>L62+P62+T62+X62+AB62</f>
        <v>1</v>
      </c>
      <c r="AO62" s="318"/>
      <c r="AP62" s="297">
        <f>AL62-AN62</f>
        <v>12</v>
      </c>
      <c r="AQ62" s="319"/>
      <c r="AR62" s="318"/>
      <c r="AS62" s="320">
        <v>1</v>
      </c>
      <c r="AT62" s="321"/>
      <c r="AU62" s="321"/>
      <c r="AV62" s="322"/>
      <c r="AW62" s="308"/>
      <c r="AX62" s="309"/>
      <c r="AY62" s="310"/>
    </row>
    <row r="63" spans="1:60" s="14" customFormat="1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20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3"/>
      <c r="BG64" s="14"/>
      <c r="BH64" s="14"/>
    </row>
    <row r="65" spans="1:60" ht="16.5" customHeight="1" thickBot="1">
      <c r="A65" s="210" t="s">
        <v>16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2"/>
      <c r="R65" s="22"/>
      <c r="S65" s="22"/>
      <c r="T65" s="22"/>
      <c r="U65" s="22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BF65" s="13"/>
      <c r="BG65" s="14"/>
      <c r="BH65" s="14"/>
    </row>
    <row r="66" spans="1:57" ht="17.25" customHeight="1" thickBot="1">
      <c r="A66" s="214" t="s">
        <v>7</v>
      </c>
      <c r="B66" s="215"/>
      <c r="C66" s="215"/>
      <c r="D66" s="215"/>
      <c r="E66" s="215"/>
      <c r="F66" s="215"/>
      <c r="G66" s="215"/>
      <c r="H66" s="215"/>
      <c r="I66" s="215"/>
      <c r="J66" s="216"/>
      <c r="K66" s="418" t="s">
        <v>44</v>
      </c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19"/>
      <c r="AD66" s="419"/>
      <c r="AE66" s="419"/>
      <c r="AF66" s="419"/>
      <c r="AG66" s="419"/>
      <c r="AH66" s="419"/>
      <c r="AI66" s="419"/>
      <c r="AJ66" s="419"/>
      <c r="AK66" s="419"/>
      <c r="AL66" s="419"/>
      <c r="AM66" s="419"/>
      <c r="AN66" s="419"/>
      <c r="AO66" s="419"/>
      <c r="AP66" s="419"/>
      <c r="AQ66" s="419"/>
      <c r="AR66" s="419"/>
      <c r="AS66" s="419"/>
      <c r="AT66" s="419"/>
      <c r="AU66" s="419"/>
      <c r="AV66" s="419"/>
      <c r="AW66" s="419"/>
      <c r="AX66" s="419"/>
      <c r="AY66" s="419"/>
      <c r="AZ66" s="419"/>
      <c r="BA66" s="419"/>
      <c r="BB66" s="419"/>
      <c r="BC66" s="419"/>
      <c r="BD66" s="419"/>
      <c r="BE66" s="107"/>
    </row>
    <row r="67" spans="1:56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420" t="s">
        <v>48</v>
      </c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</row>
    <row r="68" spans="1:57" ht="14.25" customHeight="1">
      <c r="A68" s="6"/>
      <c r="B68" s="6"/>
      <c r="C68" s="6"/>
      <c r="D68" s="6"/>
      <c r="E68" s="6"/>
      <c r="F68" s="6"/>
      <c r="G68" s="6"/>
      <c r="H68" s="6"/>
      <c r="I68" s="6"/>
      <c r="J68" s="400">
        <v>41258</v>
      </c>
      <c r="K68" s="401"/>
      <c r="L68" s="401"/>
      <c r="M68" s="401"/>
      <c r="N68" s="402"/>
      <c r="O68" s="400">
        <v>41265</v>
      </c>
      <c r="P68" s="401"/>
      <c r="Q68" s="401"/>
      <c r="R68" s="401"/>
      <c r="S68" s="402"/>
      <c r="T68" s="400">
        <v>41266</v>
      </c>
      <c r="U68" s="401"/>
      <c r="V68" s="401"/>
      <c r="W68" s="401"/>
      <c r="X68" s="402"/>
      <c r="Y68" s="400">
        <v>41286</v>
      </c>
      <c r="Z68" s="401"/>
      <c r="AA68" s="401"/>
      <c r="AB68" s="401"/>
      <c r="AC68" s="401"/>
      <c r="AD68" s="401"/>
      <c r="AE68" s="401"/>
      <c r="AF68" s="402"/>
      <c r="AG68" s="400">
        <f>$T$68</f>
        <v>41266</v>
      </c>
      <c r="AH68" s="401"/>
      <c r="AI68" s="401"/>
      <c r="AJ68" s="401"/>
      <c r="AK68" s="402"/>
      <c r="AL68" s="400">
        <f>$O$68</f>
        <v>41265</v>
      </c>
      <c r="AM68" s="401"/>
      <c r="AN68" s="401"/>
      <c r="AO68" s="401"/>
      <c r="AP68" s="402"/>
      <c r="AQ68" s="400">
        <f>$J$68</f>
        <v>41258</v>
      </c>
      <c r="AR68" s="401"/>
      <c r="AS68" s="401"/>
      <c r="AT68" s="401"/>
      <c r="AU68" s="402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ht="15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9"/>
      <c r="L69" s="110"/>
      <c r="M69" s="110"/>
      <c r="N69" s="108"/>
      <c r="O69" s="108"/>
      <c r="P69" s="108"/>
      <c r="Q69" s="111"/>
      <c r="R69" s="112"/>
      <c r="S69" s="112"/>
      <c r="T69" s="108"/>
      <c r="U69" s="108"/>
      <c r="V69" s="108"/>
      <c r="W69" s="108"/>
      <c r="X69" s="108"/>
      <c r="Y69" s="108"/>
      <c r="Z69" s="403" t="s">
        <v>124</v>
      </c>
      <c r="AA69" s="404"/>
      <c r="AB69" s="404"/>
      <c r="AC69" s="404"/>
      <c r="AD69" s="404"/>
      <c r="AE69" s="405"/>
      <c r="AF69" s="108"/>
      <c r="AG69" s="108"/>
      <c r="AH69" s="108"/>
      <c r="AI69" s="108"/>
      <c r="AJ69" s="108"/>
      <c r="AK69" s="108"/>
      <c r="AL69" s="108"/>
      <c r="AM69" s="108"/>
      <c r="AN69" s="109"/>
      <c r="AO69" s="110"/>
      <c r="AP69" s="110"/>
      <c r="AQ69" s="108"/>
      <c r="AR69" s="108"/>
      <c r="AS69" s="109"/>
      <c r="AT69" s="110"/>
      <c r="AU69" s="110"/>
      <c r="AV69" s="110"/>
      <c r="AW69" s="108"/>
      <c r="AX69" s="108"/>
      <c r="AY69" s="108"/>
      <c r="AZ69" s="108"/>
      <c r="BA69" s="108"/>
      <c r="BB69" s="108"/>
      <c r="BC69" s="108"/>
      <c r="BD69" s="108"/>
      <c r="BE69" s="6"/>
    </row>
    <row r="70" spans="1:57" ht="15" customHeight="1" thickBot="1">
      <c r="A70" s="421" t="s">
        <v>13</v>
      </c>
      <c r="B70" s="421"/>
      <c r="C70" s="422"/>
      <c r="D70" s="354" t="s">
        <v>49</v>
      </c>
      <c r="E70" s="355"/>
      <c r="F70" s="355"/>
      <c r="G70" s="355"/>
      <c r="H70" s="355"/>
      <c r="I70" s="356"/>
      <c r="J70" s="134"/>
      <c r="K70" s="134"/>
      <c r="L70" s="134"/>
      <c r="M70" s="134"/>
      <c r="N70" s="134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406" t="s">
        <v>125</v>
      </c>
      <c r="AA70" s="407"/>
      <c r="AB70" s="407"/>
      <c r="AC70" s="407"/>
      <c r="AD70" s="407"/>
      <c r="AE70" s="408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4"/>
      <c r="AR70" s="134"/>
      <c r="AS70" s="134"/>
      <c r="AT70" s="134"/>
      <c r="AU70" s="134"/>
      <c r="AV70" s="302" t="s">
        <v>50</v>
      </c>
      <c r="AW70" s="303"/>
      <c r="AX70" s="303"/>
      <c r="AY70" s="303"/>
      <c r="AZ70" s="303"/>
      <c r="BA70" s="304"/>
      <c r="BB70" s="360" t="s">
        <v>15</v>
      </c>
      <c r="BC70" s="361"/>
      <c r="BD70" s="361"/>
      <c r="BE70" s="21"/>
    </row>
    <row r="71" spans="1:57" ht="15" customHeight="1" thickTop="1">
      <c r="A71" s="421"/>
      <c r="B71" s="421"/>
      <c r="C71" s="422"/>
      <c r="D71" s="357"/>
      <c r="E71" s="358"/>
      <c r="F71" s="358"/>
      <c r="G71" s="358"/>
      <c r="H71" s="358"/>
      <c r="I71" s="359"/>
      <c r="J71" s="136"/>
      <c r="K71" s="136"/>
      <c r="L71" s="136"/>
      <c r="M71" s="136"/>
      <c r="N71" s="137"/>
      <c r="O71" s="138"/>
      <c r="P71" s="139"/>
      <c r="Q71" s="135"/>
      <c r="R71" s="135"/>
      <c r="S71" s="135"/>
      <c r="T71" s="135"/>
      <c r="U71" s="135"/>
      <c r="V71" s="135"/>
      <c r="W71" s="135"/>
      <c r="X71" s="135"/>
      <c r="Y71" s="140"/>
      <c r="Z71" s="406"/>
      <c r="AA71" s="407"/>
      <c r="AB71" s="407"/>
      <c r="AC71" s="407"/>
      <c r="AD71" s="407"/>
      <c r="AE71" s="408"/>
      <c r="AF71" s="140"/>
      <c r="AG71" s="135"/>
      <c r="AH71" s="135"/>
      <c r="AI71" s="135"/>
      <c r="AJ71" s="135"/>
      <c r="AK71" s="135"/>
      <c r="AL71" s="135"/>
      <c r="AM71" s="141"/>
      <c r="AN71" s="141"/>
      <c r="AO71" s="139"/>
      <c r="AP71" s="139"/>
      <c r="AQ71" s="160"/>
      <c r="AR71" s="161"/>
      <c r="AS71" s="161"/>
      <c r="AT71" s="161"/>
      <c r="AU71" s="161"/>
      <c r="AV71" s="305"/>
      <c r="AW71" s="306"/>
      <c r="AX71" s="306"/>
      <c r="AY71" s="306"/>
      <c r="AZ71" s="306"/>
      <c r="BA71" s="307"/>
      <c r="BB71" s="360"/>
      <c r="BC71" s="361"/>
      <c r="BD71" s="361"/>
      <c r="BE71" s="21"/>
    </row>
    <row r="72" spans="1:57" ht="15" customHeight="1" thickBot="1">
      <c r="A72" s="113"/>
      <c r="B72" s="113"/>
      <c r="C72" s="113"/>
      <c r="D72" s="113"/>
      <c r="E72" s="113"/>
      <c r="F72" s="113"/>
      <c r="G72" s="113"/>
      <c r="H72" s="113"/>
      <c r="I72" s="113"/>
      <c r="J72" s="135"/>
      <c r="K72" s="135"/>
      <c r="L72" s="294"/>
      <c r="M72" s="282"/>
      <c r="N72" s="295"/>
      <c r="O72" s="138">
        <v>2</v>
      </c>
      <c r="P72" s="139"/>
      <c r="Q72" s="135"/>
      <c r="R72" s="135"/>
      <c r="S72" s="135"/>
      <c r="T72" s="135"/>
      <c r="U72" s="135"/>
      <c r="V72" s="135"/>
      <c r="W72" s="135"/>
      <c r="X72" s="135"/>
      <c r="Y72" s="140"/>
      <c r="Z72" s="409" t="s">
        <v>126</v>
      </c>
      <c r="AA72" s="410"/>
      <c r="AB72" s="410"/>
      <c r="AC72" s="410"/>
      <c r="AD72" s="410"/>
      <c r="AE72" s="411"/>
      <c r="AF72" s="140"/>
      <c r="AG72" s="135"/>
      <c r="AH72" s="135"/>
      <c r="AI72" s="135"/>
      <c r="AJ72" s="135"/>
      <c r="AK72" s="135"/>
      <c r="AL72" s="162"/>
      <c r="AM72" s="163"/>
      <c r="AN72" s="163"/>
      <c r="AO72" s="164"/>
      <c r="AP72" s="165">
        <v>3</v>
      </c>
      <c r="AQ72" s="296"/>
      <c r="AR72" s="281"/>
      <c r="AS72" s="281"/>
      <c r="AT72" s="135"/>
      <c r="AU72" s="135"/>
      <c r="AV72" s="113"/>
      <c r="AW72" s="113"/>
      <c r="AX72" s="113"/>
      <c r="AY72" s="113"/>
      <c r="AZ72" s="113"/>
      <c r="BA72" s="113"/>
      <c r="BB72" s="113"/>
      <c r="BC72" s="113"/>
      <c r="BD72" s="113"/>
      <c r="BE72" s="6"/>
    </row>
    <row r="73" spans="1:57" ht="15" customHeight="1" thickTop="1">
      <c r="A73" s="113"/>
      <c r="B73" s="113"/>
      <c r="C73" s="113"/>
      <c r="D73" s="113"/>
      <c r="E73" s="113"/>
      <c r="F73" s="113"/>
      <c r="G73" s="113"/>
      <c r="H73" s="113"/>
      <c r="I73" s="113"/>
      <c r="J73" s="145"/>
      <c r="K73" s="145"/>
      <c r="L73" s="287"/>
      <c r="M73" s="287"/>
      <c r="N73" s="290"/>
      <c r="O73" s="166">
        <v>3</v>
      </c>
      <c r="P73" s="167"/>
      <c r="Q73" s="161"/>
      <c r="R73" s="161"/>
      <c r="S73" s="168"/>
      <c r="T73" s="135"/>
      <c r="U73" s="135"/>
      <c r="V73" s="135"/>
      <c r="W73" s="135"/>
      <c r="X73" s="135"/>
      <c r="Y73" s="140"/>
      <c r="Z73" s="412" t="s">
        <v>127</v>
      </c>
      <c r="AA73" s="413"/>
      <c r="AB73" s="413"/>
      <c r="AC73" s="413"/>
      <c r="AD73" s="413"/>
      <c r="AE73" s="414"/>
      <c r="AF73" s="140"/>
      <c r="AG73" s="135"/>
      <c r="AH73" s="135"/>
      <c r="AI73" s="135"/>
      <c r="AJ73" s="135"/>
      <c r="AK73" s="135"/>
      <c r="AL73" s="149"/>
      <c r="AM73" s="141"/>
      <c r="AN73" s="141"/>
      <c r="AO73" s="139"/>
      <c r="AP73" s="142">
        <v>0</v>
      </c>
      <c r="AQ73" s="286"/>
      <c r="AR73" s="281"/>
      <c r="AS73" s="281"/>
      <c r="AT73" s="146"/>
      <c r="AU73" s="146"/>
      <c r="AV73" s="113"/>
      <c r="AW73" s="113"/>
      <c r="AX73" s="113"/>
      <c r="AY73" s="113"/>
      <c r="AZ73" s="113"/>
      <c r="BA73" s="113"/>
      <c r="BB73" s="113"/>
      <c r="BC73" s="113"/>
      <c r="BD73" s="113"/>
      <c r="BE73" s="6"/>
    </row>
    <row r="74" spans="1:57" ht="15" customHeight="1" thickBot="1">
      <c r="A74" s="352" t="s">
        <v>21</v>
      </c>
      <c r="B74" s="352"/>
      <c r="C74" s="353"/>
      <c r="D74" s="354" t="s">
        <v>57</v>
      </c>
      <c r="E74" s="355"/>
      <c r="F74" s="355"/>
      <c r="G74" s="355"/>
      <c r="H74" s="355"/>
      <c r="I74" s="356"/>
      <c r="J74" s="169"/>
      <c r="K74" s="169"/>
      <c r="L74" s="169"/>
      <c r="M74" s="169"/>
      <c r="N74" s="170"/>
      <c r="O74" s="139"/>
      <c r="P74" s="139"/>
      <c r="Q74" s="135"/>
      <c r="R74" s="135"/>
      <c r="S74" s="144"/>
      <c r="T74" s="135"/>
      <c r="U74" s="135"/>
      <c r="V74" s="135"/>
      <c r="W74" s="135"/>
      <c r="X74" s="135"/>
      <c r="Y74" s="140"/>
      <c r="Z74" s="412"/>
      <c r="AA74" s="413"/>
      <c r="AB74" s="413"/>
      <c r="AC74" s="413"/>
      <c r="AD74" s="413"/>
      <c r="AE74" s="414"/>
      <c r="AF74" s="140"/>
      <c r="AG74" s="135"/>
      <c r="AH74" s="135"/>
      <c r="AI74" s="135"/>
      <c r="AJ74" s="135"/>
      <c r="AK74" s="135"/>
      <c r="AL74" s="149"/>
      <c r="AM74" s="141"/>
      <c r="AN74" s="141"/>
      <c r="AO74" s="139"/>
      <c r="AP74" s="142"/>
      <c r="AQ74" s="150"/>
      <c r="AR74" s="151"/>
      <c r="AS74" s="152"/>
      <c r="AT74" s="152"/>
      <c r="AU74" s="152"/>
      <c r="AV74" s="302" t="s">
        <v>58</v>
      </c>
      <c r="AW74" s="303"/>
      <c r="AX74" s="303"/>
      <c r="AY74" s="303"/>
      <c r="AZ74" s="303"/>
      <c r="BA74" s="304"/>
      <c r="BB74" s="360" t="s">
        <v>23</v>
      </c>
      <c r="BC74" s="361"/>
      <c r="BD74" s="361"/>
      <c r="BE74" s="7"/>
    </row>
    <row r="75" spans="1:57" ht="15" customHeight="1" thickTop="1">
      <c r="A75" s="352"/>
      <c r="B75" s="352"/>
      <c r="C75" s="353"/>
      <c r="D75" s="357"/>
      <c r="E75" s="358"/>
      <c r="F75" s="358"/>
      <c r="G75" s="358"/>
      <c r="H75" s="358"/>
      <c r="I75" s="359"/>
      <c r="J75" s="135"/>
      <c r="K75" s="135"/>
      <c r="L75" s="135"/>
      <c r="M75" s="135"/>
      <c r="N75" s="135"/>
      <c r="O75" s="135"/>
      <c r="P75" s="135"/>
      <c r="Q75" s="135"/>
      <c r="R75" s="117"/>
      <c r="S75" s="117"/>
      <c r="T75" s="138"/>
      <c r="U75" s="139"/>
      <c r="V75" s="135"/>
      <c r="W75" s="135"/>
      <c r="X75" s="135"/>
      <c r="Y75" s="135"/>
      <c r="Z75" s="415" t="s">
        <v>128</v>
      </c>
      <c r="AA75" s="416"/>
      <c r="AB75" s="416"/>
      <c r="AC75" s="416"/>
      <c r="AD75" s="416"/>
      <c r="AE75" s="417"/>
      <c r="AF75" s="135"/>
      <c r="AG75" s="135"/>
      <c r="AH75" s="141"/>
      <c r="AI75" s="141"/>
      <c r="AJ75" s="139"/>
      <c r="AK75" s="142"/>
      <c r="AL75" s="149"/>
      <c r="AM75" s="117"/>
      <c r="AN75" s="135"/>
      <c r="AO75" s="135"/>
      <c r="AP75" s="135"/>
      <c r="AQ75" s="135"/>
      <c r="AR75" s="135"/>
      <c r="AS75" s="135"/>
      <c r="AT75" s="135"/>
      <c r="AU75" s="135"/>
      <c r="AV75" s="305"/>
      <c r="AW75" s="306"/>
      <c r="AX75" s="306"/>
      <c r="AY75" s="306"/>
      <c r="AZ75" s="306"/>
      <c r="BA75" s="307"/>
      <c r="BB75" s="360"/>
      <c r="BC75" s="361"/>
      <c r="BD75" s="361"/>
      <c r="BE75" s="7"/>
    </row>
    <row r="76" spans="1:57" ht="15" customHeight="1" thickBot="1">
      <c r="A76" s="113"/>
      <c r="B76" s="113"/>
      <c r="C76" s="113"/>
      <c r="D76" s="113"/>
      <c r="E76" s="113"/>
      <c r="F76" s="113"/>
      <c r="G76" s="113"/>
      <c r="H76" s="113"/>
      <c r="I76" s="113"/>
      <c r="J76" s="135"/>
      <c r="K76" s="135"/>
      <c r="L76" s="135"/>
      <c r="M76" s="135"/>
      <c r="N76" s="135"/>
      <c r="O76" s="135"/>
      <c r="P76" s="135"/>
      <c r="Q76" s="282"/>
      <c r="R76" s="282"/>
      <c r="S76" s="295"/>
      <c r="T76" s="138">
        <v>1</v>
      </c>
      <c r="U76" s="139"/>
      <c r="V76" s="135"/>
      <c r="W76" s="135"/>
      <c r="X76" s="135"/>
      <c r="Y76" s="135"/>
      <c r="Z76" s="406" t="s">
        <v>129</v>
      </c>
      <c r="AA76" s="407"/>
      <c r="AB76" s="407"/>
      <c r="AC76" s="407"/>
      <c r="AD76" s="407"/>
      <c r="AE76" s="408"/>
      <c r="AF76" s="135"/>
      <c r="AG76" s="135"/>
      <c r="AH76" s="141"/>
      <c r="AI76" s="141"/>
      <c r="AJ76" s="139"/>
      <c r="AK76" s="142">
        <v>1</v>
      </c>
      <c r="AL76" s="286"/>
      <c r="AM76" s="281"/>
      <c r="AN76" s="281"/>
      <c r="AO76" s="135"/>
      <c r="AP76" s="135"/>
      <c r="AQ76" s="135"/>
      <c r="AR76" s="135"/>
      <c r="AS76" s="135"/>
      <c r="AT76" s="135"/>
      <c r="AU76" s="135"/>
      <c r="AV76" s="113"/>
      <c r="AW76" s="113"/>
      <c r="AX76" s="113"/>
      <c r="AY76" s="113"/>
      <c r="AZ76" s="113"/>
      <c r="BA76" s="113"/>
      <c r="BB76" s="113"/>
      <c r="BC76" s="113"/>
      <c r="BD76" s="113"/>
      <c r="BE76" s="6"/>
    </row>
    <row r="77" spans="1:57" ht="15" customHeight="1" thickTop="1">
      <c r="A77" s="113"/>
      <c r="B77" s="113"/>
      <c r="C77" s="113"/>
      <c r="D77" s="113"/>
      <c r="E77" s="113"/>
      <c r="F77" s="113"/>
      <c r="G77" s="113"/>
      <c r="H77" s="113"/>
      <c r="I77" s="113"/>
      <c r="J77" s="135"/>
      <c r="K77" s="135"/>
      <c r="L77" s="135"/>
      <c r="M77" s="135"/>
      <c r="N77" s="135"/>
      <c r="O77" s="145"/>
      <c r="P77" s="145"/>
      <c r="Q77" s="287"/>
      <c r="R77" s="287"/>
      <c r="S77" s="287"/>
      <c r="T77" s="166">
        <v>3</v>
      </c>
      <c r="U77" s="167"/>
      <c r="V77" s="161"/>
      <c r="W77" s="161"/>
      <c r="X77" s="161"/>
      <c r="Y77" s="183"/>
      <c r="Z77" s="406"/>
      <c r="AA77" s="407"/>
      <c r="AB77" s="407"/>
      <c r="AC77" s="407"/>
      <c r="AD77" s="407"/>
      <c r="AE77" s="408"/>
      <c r="AF77" s="135"/>
      <c r="AG77" s="178"/>
      <c r="AH77" s="181"/>
      <c r="AI77" s="181"/>
      <c r="AJ77" s="167"/>
      <c r="AK77" s="174">
        <v>2</v>
      </c>
      <c r="AL77" s="281"/>
      <c r="AM77" s="281"/>
      <c r="AN77" s="281"/>
      <c r="AO77" s="146"/>
      <c r="AP77" s="146"/>
      <c r="AQ77" s="135"/>
      <c r="AR77" s="135"/>
      <c r="AS77" s="135"/>
      <c r="AT77" s="135"/>
      <c r="AU77" s="135"/>
      <c r="AV77" s="113"/>
      <c r="AW77" s="113"/>
      <c r="AX77" s="113"/>
      <c r="AY77" s="113"/>
      <c r="AZ77" s="113"/>
      <c r="BA77" s="113"/>
      <c r="BB77" s="113"/>
      <c r="BC77" s="113"/>
      <c r="BD77" s="113"/>
      <c r="BE77" s="6"/>
    </row>
    <row r="78" spans="1:57" ht="15" customHeight="1" thickBot="1">
      <c r="A78" s="352" t="s">
        <v>22</v>
      </c>
      <c r="B78" s="352"/>
      <c r="C78" s="353"/>
      <c r="D78" s="354" t="s">
        <v>63</v>
      </c>
      <c r="E78" s="355"/>
      <c r="F78" s="355"/>
      <c r="G78" s="355"/>
      <c r="H78" s="355"/>
      <c r="I78" s="356"/>
      <c r="J78" s="135"/>
      <c r="K78" s="135"/>
      <c r="L78" s="135"/>
      <c r="M78" s="135"/>
      <c r="N78" s="135"/>
      <c r="O78" s="145"/>
      <c r="P78" s="145"/>
      <c r="Q78" s="145"/>
      <c r="R78" s="135"/>
      <c r="S78" s="135"/>
      <c r="T78" s="182"/>
      <c r="U78" s="139"/>
      <c r="V78" s="135"/>
      <c r="W78" s="135"/>
      <c r="X78" s="135"/>
      <c r="Y78" s="183"/>
      <c r="Z78" s="415" t="s">
        <v>130</v>
      </c>
      <c r="AA78" s="416"/>
      <c r="AB78" s="416"/>
      <c r="AC78" s="416"/>
      <c r="AD78" s="416"/>
      <c r="AE78" s="417"/>
      <c r="AF78" s="135"/>
      <c r="AG78" s="149"/>
      <c r="AH78" s="141"/>
      <c r="AI78" s="141"/>
      <c r="AJ78" s="139"/>
      <c r="AK78" s="175"/>
      <c r="AL78" s="135"/>
      <c r="AM78" s="135"/>
      <c r="AN78" s="146"/>
      <c r="AO78" s="146"/>
      <c r="AP78" s="146"/>
      <c r="AQ78" s="135"/>
      <c r="AR78" s="135"/>
      <c r="AS78" s="135"/>
      <c r="AT78" s="135"/>
      <c r="AU78" s="135"/>
      <c r="AV78" s="302" t="s">
        <v>65</v>
      </c>
      <c r="AW78" s="303"/>
      <c r="AX78" s="303"/>
      <c r="AY78" s="303"/>
      <c r="AZ78" s="303"/>
      <c r="BA78" s="304"/>
      <c r="BB78" s="360" t="s">
        <v>24</v>
      </c>
      <c r="BC78" s="361"/>
      <c r="BD78" s="361"/>
      <c r="BE78" s="21"/>
    </row>
    <row r="79" spans="1:57" ht="15" customHeight="1" thickTop="1">
      <c r="A79" s="352"/>
      <c r="B79" s="352"/>
      <c r="C79" s="353"/>
      <c r="D79" s="357"/>
      <c r="E79" s="358"/>
      <c r="F79" s="358"/>
      <c r="G79" s="358"/>
      <c r="H79" s="358"/>
      <c r="I79" s="359"/>
      <c r="J79" s="161"/>
      <c r="K79" s="161"/>
      <c r="L79" s="161"/>
      <c r="M79" s="161"/>
      <c r="N79" s="171"/>
      <c r="O79" s="139"/>
      <c r="P79" s="139"/>
      <c r="Q79" s="135"/>
      <c r="R79" s="135"/>
      <c r="S79" s="135"/>
      <c r="T79" s="183"/>
      <c r="U79" s="135"/>
      <c r="V79" s="135"/>
      <c r="W79" s="135"/>
      <c r="X79" s="135"/>
      <c r="Y79" s="183"/>
      <c r="Z79" s="406" t="s">
        <v>131</v>
      </c>
      <c r="AA79" s="407"/>
      <c r="AB79" s="407"/>
      <c r="AC79" s="407"/>
      <c r="AD79" s="407"/>
      <c r="AE79" s="408"/>
      <c r="AF79" s="135"/>
      <c r="AG79" s="149"/>
      <c r="AH79" s="135"/>
      <c r="AI79" s="135"/>
      <c r="AJ79" s="135"/>
      <c r="AK79" s="172"/>
      <c r="AL79" s="135"/>
      <c r="AM79" s="135"/>
      <c r="AN79" s="135"/>
      <c r="AO79" s="139"/>
      <c r="AP79" s="142"/>
      <c r="AQ79" s="143"/>
      <c r="AR79" s="136"/>
      <c r="AS79" s="136"/>
      <c r="AT79" s="136"/>
      <c r="AU79" s="136"/>
      <c r="AV79" s="305"/>
      <c r="AW79" s="306"/>
      <c r="AX79" s="306"/>
      <c r="AY79" s="306"/>
      <c r="AZ79" s="306"/>
      <c r="BA79" s="307"/>
      <c r="BB79" s="360"/>
      <c r="BC79" s="361"/>
      <c r="BD79" s="361"/>
      <c r="BE79" s="21"/>
    </row>
    <row r="80" spans="1:57" ht="15" customHeight="1" thickBot="1">
      <c r="A80" s="113"/>
      <c r="B80" s="113"/>
      <c r="C80" s="113"/>
      <c r="D80" s="113"/>
      <c r="E80" s="113"/>
      <c r="F80" s="113"/>
      <c r="G80" s="113"/>
      <c r="H80" s="113"/>
      <c r="I80" s="113"/>
      <c r="J80" s="135"/>
      <c r="K80" s="135"/>
      <c r="L80" s="282"/>
      <c r="M80" s="282"/>
      <c r="N80" s="283"/>
      <c r="O80" s="139">
        <v>4</v>
      </c>
      <c r="P80" s="139"/>
      <c r="Q80" s="135"/>
      <c r="R80" s="135"/>
      <c r="S80" s="135"/>
      <c r="T80" s="183"/>
      <c r="U80" s="135"/>
      <c r="V80" s="135"/>
      <c r="W80" s="135"/>
      <c r="X80" s="135"/>
      <c r="Y80" s="183"/>
      <c r="Z80" s="406"/>
      <c r="AA80" s="407"/>
      <c r="AB80" s="407"/>
      <c r="AC80" s="407"/>
      <c r="AD80" s="407"/>
      <c r="AE80" s="408"/>
      <c r="AF80" s="135"/>
      <c r="AG80" s="149"/>
      <c r="AH80" s="135"/>
      <c r="AI80" s="135"/>
      <c r="AJ80" s="135"/>
      <c r="AK80" s="172"/>
      <c r="AL80" s="135"/>
      <c r="AM80" s="135"/>
      <c r="AN80" s="135"/>
      <c r="AO80" s="139"/>
      <c r="AP80" s="142">
        <v>1</v>
      </c>
      <c r="AQ80" s="284" t="s">
        <v>132</v>
      </c>
      <c r="AR80" s="285"/>
      <c r="AS80" s="285"/>
      <c r="AT80" s="135"/>
      <c r="AU80" s="135"/>
      <c r="AV80" s="113"/>
      <c r="AW80" s="113"/>
      <c r="AX80" s="113"/>
      <c r="AY80" s="113"/>
      <c r="AZ80" s="113"/>
      <c r="BA80" s="113"/>
      <c r="BB80" s="113"/>
      <c r="BC80" s="113"/>
      <c r="BD80" s="113"/>
      <c r="BE80" s="6"/>
    </row>
    <row r="81" spans="1:57" ht="15" customHeight="1" thickTop="1">
      <c r="A81" s="113"/>
      <c r="B81" s="113"/>
      <c r="C81" s="113"/>
      <c r="D81" s="113"/>
      <c r="E81" s="113"/>
      <c r="F81" s="113"/>
      <c r="G81" s="113"/>
      <c r="H81" s="113"/>
      <c r="I81" s="113"/>
      <c r="J81" s="145"/>
      <c r="K81" s="145"/>
      <c r="L81" s="287"/>
      <c r="M81" s="287"/>
      <c r="N81" s="288"/>
      <c r="O81" s="173">
        <v>1</v>
      </c>
      <c r="P81" s="167"/>
      <c r="Q81" s="161"/>
      <c r="R81" s="161"/>
      <c r="S81" s="161"/>
      <c r="T81" s="135"/>
      <c r="U81" s="135"/>
      <c r="V81" s="135"/>
      <c r="W81" s="135"/>
      <c r="X81" s="135"/>
      <c r="Y81" s="183"/>
      <c r="Z81" s="135"/>
      <c r="AA81" s="135"/>
      <c r="AB81" s="135"/>
      <c r="AC81" s="135"/>
      <c r="AD81" s="135"/>
      <c r="AE81" s="135"/>
      <c r="AF81" s="135"/>
      <c r="AG81" s="149"/>
      <c r="AH81" s="135"/>
      <c r="AI81" s="135"/>
      <c r="AJ81" s="135"/>
      <c r="AK81" s="135"/>
      <c r="AL81" s="161"/>
      <c r="AM81" s="161"/>
      <c r="AN81" s="161"/>
      <c r="AO81" s="167"/>
      <c r="AP81" s="174">
        <v>1</v>
      </c>
      <c r="AQ81" s="351" t="s">
        <v>133</v>
      </c>
      <c r="AR81" s="285"/>
      <c r="AS81" s="285"/>
      <c r="AT81" s="146"/>
      <c r="AU81" s="146"/>
      <c r="AV81" s="113"/>
      <c r="AW81" s="113"/>
      <c r="AX81" s="113"/>
      <c r="AY81" s="113"/>
      <c r="AZ81" s="113"/>
      <c r="BA81" s="113"/>
      <c r="BB81" s="113"/>
      <c r="BC81" s="113"/>
      <c r="BD81" s="113"/>
      <c r="BE81" s="6"/>
    </row>
    <row r="82" spans="1:57" ht="15" customHeight="1" thickBot="1">
      <c r="A82" s="352" t="s">
        <v>14</v>
      </c>
      <c r="B82" s="352"/>
      <c r="C82" s="353"/>
      <c r="D82" s="354" t="s">
        <v>53</v>
      </c>
      <c r="E82" s="355"/>
      <c r="F82" s="355"/>
      <c r="G82" s="355"/>
      <c r="H82" s="355"/>
      <c r="I82" s="356"/>
      <c r="J82" s="147"/>
      <c r="K82" s="147"/>
      <c r="L82" s="147"/>
      <c r="M82" s="147"/>
      <c r="N82" s="148"/>
      <c r="O82" s="138"/>
      <c r="P82" s="139"/>
      <c r="Q82" s="135"/>
      <c r="R82" s="135"/>
      <c r="S82" s="135"/>
      <c r="T82" s="135"/>
      <c r="U82" s="135"/>
      <c r="V82" s="135"/>
      <c r="W82" s="135"/>
      <c r="X82" s="135"/>
      <c r="Y82" s="183"/>
      <c r="Z82" s="135"/>
      <c r="AA82" s="135"/>
      <c r="AB82" s="135"/>
      <c r="AC82" s="135"/>
      <c r="AD82" s="135"/>
      <c r="AE82" s="135"/>
      <c r="AF82" s="135"/>
      <c r="AG82" s="149"/>
      <c r="AH82" s="135"/>
      <c r="AI82" s="135"/>
      <c r="AJ82" s="135"/>
      <c r="AK82" s="135"/>
      <c r="AL82" s="135"/>
      <c r="AM82" s="135"/>
      <c r="AN82" s="135"/>
      <c r="AO82" s="139"/>
      <c r="AP82" s="175"/>
      <c r="AQ82" s="176"/>
      <c r="AR82" s="162"/>
      <c r="AS82" s="177"/>
      <c r="AT82" s="177"/>
      <c r="AU82" s="177"/>
      <c r="AV82" s="302" t="s">
        <v>54</v>
      </c>
      <c r="AW82" s="303"/>
      <c r="AX82" s="303"/>
      <c r="AY82" s="303"/>
      <c r="AZ82" s="303"/>
      <c r="BA82" s="304"/>
      <c r="BB82" s="360" t="s">
        <v>25</v>
      </c>
      <c r="BC82" s="361"/>
      <c r="BD82" s="361"/>
      <c r="BE82" s="21"/>
    </row>
    <row r="83" spans="1:57" ht="15" customHeight="1" thickTop="1">
      <c r="A83" s="352"/>
      <c r="B83" s="352"/>
      <c r="C83" s="353"/>
      <c r="D83" s="357"/>
      <c r="E83" s="358"/>
      <c r="F83" s="358"/>
      <c r="G83" s="358"/>
      <c r="H83" s="358"/>
      <c r="I83" s="359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82"/>
      <c r="Z83" s="139"/>
      <c r="AA83" s="135"/>
      <c r="AB83" s="172"/>
      <c r="AC83" s="135"/>
      <c r="AD83" s="135"/>
      <c r="AE83" s="139"/>
      <c r="AF83" s="142"/>
      <c r="AG83" s="149"/>
      <c r="AH83" s="117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305"/>
      <c r="AW83" s="306"/>
      <c r="AX83" s="306"/>
      <c r="AY83" s="306"/>
      <c r="AZ83" s="306"/>
      <c r="BA83" s="307"/>
      <c r="BB83" s="360"/>
      <c r="BC83" s="361"/>
      <c r="BD83" s="361"/>
      <c r="BE83" s="21"/>
    </row>
    <row r="84" spans="1:57" ht="15" customHeight="1" thickBot="1">
      <c r="A84" s="113"/>
      <c r="B84" s="113"/>
      <c r="C84" s="113"/>
      <c r="D84" s="113"/>
      <c r="E84" s="113"/>
      <c r="F84" s="113"/>
      <c r="G84" s="113"/>
      <c r="H84" s="113"/>
      <c r="I84" s="113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282" t="s">
        <v>111</v>
      </c>
      <c r="W84" s="282"/>
      <c r="X84" s="282"/>
      <c r="Y84" s="184">
        <v>1</v>
      </c>
      <c r="Z84" s="164"/>
      <c r="AA84" s="162"/>
      <c r="AB84" s="187">
        <v>2</v>
      </c>
      <c r="AC84" s="188">
        <v>1</v>
      </c>
      <c r="AD84" s="151"/>
      <c r="AE84" s="139"/>
      <c r="AF84" s="142">
        <v>2</v>
      </c>
      <c r="AG84" s="286" t="s">
        <v>111</v>
      </c>
      <c r="AH84" s="281"/>
      <c r="AI84" s="281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13"/>
      <c r="AW84" s="113"/>
      <c r="AX84" s="113"/>
      <c r="AY84" s="113"/>
      <c r="AZ84" s="113"/>
      <c r="BA84" s="113"/>
      <c r="BB84" s="113"/>
      <c r="BC84" s="113"/>
      <c r="BD84" s="113"/>
      <c r="BE84" s="6"/>
    </row>
    <row r="85" spans="1:57" ht="15" customHeight="1" thickTop="1">
      <c r="A85" s="113"/>
      <c r="B85" s="113"/>
      <c r="C85" s="113"/>
      <c r="D85" s="113"/>
      <c r="E85" s="113"/>
      <c r="F85" s="113"/>
      <c r="G85" s="113"/>
      <c r="H85" s="113"/>
      <c r="I85" s="113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45"/>
      <c r="U85" s="145"/>
      <c r="V85" s="287" t="s">
        <v>112</v>
      </c>
      <c r="W85" s="287"/>
      <c r="X85" s="288"/>
      <c r="Y85" s="138">
        <v>0</v>
      </c>
      <c r="Z85" s="139"/>
      <c r="AA85" s="282"/>
      <c r="AB85" s="282"/>
      <c r="AC85" s="289"/>
      <c r="AD85" s="289"/>
      <c r="AE85" s="167"/>
      <c r="AF85" s="174">
        <v>4</v>
      </c>
      <c r="AG85" s="281" t="s">
        <v>113</v>
      </c>
      <c r="AH85" s="281"/>
      <c r="AI85" s="281"/>
      <c r="AJ85" s="146"/>
      <c r="AK85" s="146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13"/>
      <c r="AW85" s="113"/>
      <c r="AX85" s="113"/>
      <c r="AY85" s="113"/>
      <c r="AZ85" s="113"/>
      <c r="BA85" s="113"/>
      <c r="BB85" s="113"/>
      <c r="BC85" s="113"/>
      <c r="BD85" s="113"/>
      <c r="BE85" s="6"/>
    </row>
    <row r="86" spans="1:57" ht="15" customHeight="1">
      <c r="A86" s="352" t="s">
        <v>26</v>
      </c>
      <c r="B86" s="352"/>
      <c r="C86" s="353"/>
      <c r="D86" s="354" t="s">
        <v>51</v>
      </c>
      <c r="E86" s="355"/>
      <c r="F86" s="355"/>
      <c r="G86" s="355"/>
      <c r="H86" s="355"/>
      <c r="I86" s="356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45"/>
      <c r="U86" s="145"/>
      <c r="V86" s="145"/>
      <c r="W86" s="117"/>
      <c r="X86" s="144"/>
      <c r="Y86" s="138"/>
      <c r="Z86" s="139"/>
      <c r="AA86" s="282"/>
      <c r="AB86" s="282"/>
      <c r="AC86" s="282"/>
      <c r="AD86" s="282"/>
      <c r="AE86" s="139"/>
      <c r="AF86" s="175"/>
      <c r="AG86" s="135"/>
      <c r="AH86" s="117"/>
      <c r="AI86" s="146"/>
      <c r="AJ86" s="146"/>
      <c r="AK86" s="146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302" t="s">
        <v>117</v>
      </c>
      <c r="AW86" s="303"/>
      <c r="AX86" s="303"/>
      <c r="AY86" s="303"/>
      <c r="AZ86" s="303"/>
      <c r="BA86" s="304"/>
      <c r="BB86" s="360" t="s">
        <v>30</v>
      </c>
      <c r="BC86" s="361"/>
      <c r="BD86" s="361"/>
      <c r="BE86" s="21"/>
    </row>
    <row r="87" spans="1:57" ht="15" customHeight="1">
      <c r="A87" s="352"/>
      <c r="B87" s="352"/>
      <c r="C87" s="353"/>
      <c r="D87" s="357"/>
      <c r="E87" s="358"/>
      <c r="F87" s="358"/>
      <c r="G87" s="358"/>
      <c r="H87" s="358"/>
      <c r="I87" s="359"/>
      <c r="J87" s="136"/>
      <c r="K87" s="136"/>
      <c r="L87" s="136"/>
      <c r="M87" s="136"/>
      <c r="N87" s="137"/>
      <c r="O87" s="138"/>
      <c r="P87" s="139"/>
      <c r="Q87" s="135"/>
      <c r="R87" s="135"/>
      <c r="S87" s="135"/>
      <c r="T87" s="117"/>
      <c r="U87" s="117"/>
      <c r="V87" s="117"/>
      <c r="W87" s="117"/>
      <c r="X87" s="144"/>
      <c r="Y87" s="135"/>
      <c r="Z87" s="135"/>
      <c r="AA87" s="287"/>
      <c r="AB87" s="287"/>
      <c r="AC87" s="287"/>
      <c r="AD87" s="287"/>
      <c r="AE87" s="135"/>
      <c r="AF87" s="172"/>
      <c r="AG87" s="135"/>
      <c r="AH87" s="117"/>
      <c r="AI87" s="117"/>
      <c r="AJ87" s="117"/>
      <c r="AK87" s="117"/>
      <c r="AL87" s="135"/>
      <c r="AM87" s="135"/>
      <c r="AN87" s="135"/>
      <c r="AO87" s="139"/>
      <c r="AP87" s="142"/>
      <c r="AQ87" s="143"/>
      <c r="AR87" s="136"/>
      <c r="AS87" s="136"/>
      <c r="AT87" s="136"/>
      <c r="AU87" s="136"/>
      <c r="AV87" s="305"/>
      <c r="AW87" s="306"/>
      <c r="AX87" s="306"/>
      <c r="AY87" s="306"/>
      <c r="AZ87" s="306"/>
      <c r="BA87" s="307"/>
      <c r="BB87" s="360"/>
      <c r="BC87" s="361"/>
      <c r="BD87" s="361"/>
      <c r="BE87" s="21"/>
    </row>
    <row r="88" spans="1:57" ht="15" customHeight="1" thickBot="1">
      <c r="A88" s="113"/>
      <c r="B88" s="113"/>
      <c r="C88" s="113"/>
      <c r="D88" s="113"/>
      <c r="E88" s="113"/>
      <c r="F88" s="113"/>
      <c r="G88" s="113"/>
      <c r="H88" s="113"/>
      <c r="I88" s="113"/>
      <c r="J88" s="135"/>
      <c r="K88" s="135"/>
      <c r="L88" s="369" t="s">
        <v>134</v>
      </c>
      <c r="M88" s="369"/>
      <c r="N88" s="371"/>
      <c r="O88" s="138">
        <v>4</v>
      </c>
      <c r="P88" s="139"/>
      <c r="Q88" s="135"/>
      <c r="R88" s="135"/>
      <c r="S88" s="135"/>
      <c r="T88" s="117"/>
      <c r="U88" s="117"/>
      <c r="V88" s="117"/>
      <c r="W88" s="117"/>
      <c r="X88" s="144"/>
      <c r="Y88" s="135"/>
      <c r="Z88" s="135"/>
      <c r="AA88" s="153"/>
      <c r="AB88" s="153"/>
      <c r="AC88" s="153"/>
      <c r="AD88" s="153"/>
      <c r="AE88" s="117"/>
      <c r="AF88" s="172"/>
      <c r="AG88" s="135"/>
      <c r="AH88" s="135"/>
      <c r="AI88" s="135"/>
      <c r="AJ88" s="135"/>
      <c r="AK88" s="135"/>
      <c r="AL88" s="135"/>
      <c r="AM88" s="135"/>
      <c r="AN88" s="135"/>
      <c r="AO88" s="139"/>
      <c r="AP88" s="142">
        <v>0</v>
      </c>
      <c r="AQ88" s="284"/>
      <c r="AR88" s="285"/>
      <c r="AS88" s="285"/>
      <c r="AT88" s="135"/>
      <c r="AU88" s="135"/>
      <c r="AV88" s="113"/>
      <c r="AW88" s="113"/>
      <c r="AX88" s="113"/>
      <c r="AY88" s="113"/>
      <c r="AZ88" s="113"/>
      <c r="BA88" s="113"/>
      <c r="BB88" s="113"/>
      <c r="BC88" s="113"/>
      <c r="BD88" s="113"/>
      <c r="BE88" s="6"/>
    </row>
    <row r="89" spans="1:57" ht="15" customHeight="1" thickTop="1">
      <c r="A89" s="113"/>
      <c r="B89" s="113"/>
      <c r="C89" s="113"/>
      <c r="D89" s="113"/>
      <c r="E89" s="113"/>
      <c r="F89" s="113"/>
      <c r="G89" s="113"/>
      <c r="H89" s="113"/>
      <c r="I89" s="113"/>
      <c r="J89" s="145"/>
      <c r="K89" s="145"/>
      <c r="L89" s="369" t="s">
        <v>135</v>
      </c>
      <c r="M89" s="369"/>
      <c r="N89" s="370"/>
      <c r="O89" s="166">
        <v>4</v>
      </c>
      <c r="P89" s="167"/>
      <c r="Q89" s="161"/>
      <c r="R89" s="161"/>
      <c r="S89" s="161"/>
      <c r="T89" s="183"/>
      <c r="U89" s="135"/>
      <c r="V89" s="135"/>
      <c r="W89" s="135"/>
      <c r="X89" s="144"/>
      <c r="Y89" s="135"/>
      <c r="Z89" s="117"/>
      <c r="AA89" s="127"/>
      <c r="AB89" s="127"/>
      <c r="AC89" s="127"/>
      <c r="AD89" s="127"/>
      <c r="AE89" s="117"/>
      <c r="AF89" s="172"/>
      <c r="AG89" s="135"/>
      <c r="AH89" s="135"/>
      <c r="AI89" s="135"/>
      <c r="AJ89" s="135"/>
      <c r="AK89" s="172"/>
      <c r="AL89" s="161"/>
      <c r="AM89" s="161"/>
      <c r="AN89" s="161"/>
      <c r="AO89" s="167"/>
      <c r="AP89" s="174">
        <v>5</v>
      </c>
      <c r="AQ89" s="351"/>
      <c r="AR89" s="285"/>
      <c r="AS89" s="285"/>
      <c r="AT89" s="146"/>
      <c r="AU89" s="146"/>
      <c r="AV89" s="113"/>
      <c r="AW89" s="113"/>
      <c r="AX89" s="113"/>
      <c r="AY89" s="113"/>
      <c r="AZ89" s="113"/>
      <c r="BA89" s="113"/>
      <c r="BB89" s="113"/>
      <c r="BC89" s="113"/>
      <c r="BD89" s="113"/>
      <c r="BE89" s="6"/>
    </row>
    <row r="90" spans="1:57" ht="15" customHeight="1" thickBot="1">
      <c r="A90" s="352" t="s">
        <v>27</v>
      </c>
      <c r="B90" s="352"/>
      <c r="C90" s="353"/>
      <c r="D90" s="354" t="s">
        <v>114</v>
      </c>
      <c r="E90" s="355"/>
      <c r="F90" s="355"/>
      <c r="G90" s="355"/>
      <c r="H90" s="355"/>
      <c r="I90" s="356"/>
      <c r="J90" s="169"/>
      <c r="K90" s="169"/>
      <c r="L90" s="169"/>
      <c r="M90" s="169"/>
      <c r="N90" s="170"/>
      <c r="O90" s="139"/>
      <c r="P90" s="139"/>
      <c r="Q90" s="135"/>
      <c r="R90" s="135"/>
      <c r="S90" s="135"/>
      <c r="T90" s="183"/>
      <c r="U90" s="135"/>
      <c r="V90" s="135"/>
      <c r="W90" s="135"/>
      <c r="X90" s="144"/>
      <c r="Y90" s="135"/>
      <c r="Z90" s="117"/>
      <c r="AA90" s="127"/>
      <c r="AB90" s="127"/>
      <c r="AC90" s="127"/>
      <c r="AD90" s="127"/>
      <c r="AE90" s="117"/>
      <c r="AF90" s="172"/>
      <c r="AG90" s="135"/>
      <c r="AH90" s="135"/>
      <c r="AI90" s="135"/>
      <c r="AJ90" s="135"/>
      <c r="AK90" s="172"/>
      <c r="AL90" s="135"/>
      <c r="AM90" s="135"/>
      <c r="AN90" s="135"/>
      <c r="AO90" s="139"/>
      <c r="AP90" s="175"/>
      <c r="AQ90" s="176"/>
      <c r="AR90" s="162"/>
      <c r="AS90" s="177"/>
      <c r="AT90" s="177"/>
      <c r="AU90" s="177"/>
      <c r="AV90" s="302" t="s">
        <v>61</v>
      </c>
      <c r="AW90" s="303"/>
      <c r="AX90" s="303"/>
      <c r="AY90" s="303"/>
      <c r="AZ90" s="303"/>
      <c r="BA90" s="304"/>
      <c r="BB90" s="360" t="s">
        <v>31</v>
      </c>
      <c r="BC90" s="361"/>
      <c r="BD90" s="361"/>
      <c r="BE90" s="21"/>
    </row>
    <row r="91" spans="1:57" ht="15" customHeight="1" thickTop="1">
      <c r="A91" s="352"/>
      <c r="B91" s="352"/>
      <c r="C91" s="353"/>
      <c r="D91" s="357"/>
      <c r="E91" s="358"/>
      <c r="F91" s="358"/>
      <c r="G91" s="358"/>
      <c r="H91" s="358"/>
      <c r="I91" s="359"/>
      <c r="J91" s="135"/>
      <c r="K91" s="135"/>
      <c r="L91" s="135"/>
      <c r="M91" s="135"/>
      <c r="N91" s="135"/>
      <c r="O91" s="135"/>
      <c r="P91" s="135"/>
      <c r="Q91" s="135"/>
      <c r="R91" s="117"/>
      <c r="S91" s="117"/>
      <c r="T91" s="182"/>
      <c r="U91" s="139"/>
      <c r="V91" s="135"/>
      <c r="W91" s="135"/>
      <c r="X91" s="144"/>
      <c r="Y91" s="135"/>
      <c r="Z91" s="135"/>
      <c r="AA91" s="135"/>
      <c r="AB91" s="189"/>
      <c r="AC91" s="127"/>
      <c r="AD91" s="135"/>
      <c r="AE91" s="135"/>
      <c r="AF91" s="172"/>
      <c r="AG91" s="135"/>
      <c r="AH91" s="135"/>
      <c r="AI91" s="135"/>
      <c r="AJ91" s="139"/>
      <c r="AK91" s="175"/>
      <c r="AL91" s="135"/>
      <c r="AM91" s="117"/>
      <c r="AN91" s="135"/>
      <c r="AO91" s="135"/>
      <c r="AP91" s="135"/>
      <c r="AQ91" s="135"/>
      <c r="AR91" s="135"/>
      <c r="AS91" s="135"/>
      <c r="AT91" s="135"/>
      <c r="AU91" s="135"/>
      <c r="AV91" s="305"/>
      <c r="AW91" s="306"/>
      <c r="AX91" s="306"/>
      <c r="AY91" s="306"/>
      <c r="AZ91" s="306"/>
      <c r="BA91" s="307"/>
      <c r="BB91" s="360"/>
      <c r="BC91" s="361"/>
      <c r="BD91" s="361"/>
      <c r="BE91" s="21"/>
    </row>
    <row r="92" spans="1:57" ht="15" customHeight="1" thickBot="1">
      <c r="A92" s="113"/>
      <c r="B92" s="113"/>
      <c r="C92" s="113"/>
      <c r="D92" s="113"/>
      <c r="E92" s="113"/>
      <c r="F92" s="113"/>
      <c r="G92" s="113"/>
      <c r="H92" s="113"/>
      <c r="I92" s="113"/>
      <c r="J92" s="135"/>
      <c r="K92" s="135"/>
      <c r="L92" s="135"/>
      <c r="M92" s="135"/>
      <c r="N92" s="135"/>
      <c r="O92" s="135"/>
      <c r="P92" s="135"/>
      <c r="Q92" s="282"/>
      <c r="R92" s="282"/>
      <c r="S92" s="282"/>
      <c r="T92" s="184">
        <v>3</v>
      </c>
      <c r="U92" s="164"/>
      <c r="V92" s="162"/>
      <c r="W92" s="162"/>
      <c r="X92" s="185"/>
      <c r="Y92" s="135"/>
      <c r="Z92" s="135"/>
      <c r="AA92" s="162"/>
      <c r="AB92" s="187">
        <v>2</v>
      </c>
      <c r="AC92" s="188">
        <v>0</v>
      </c>
      <c r="AD92" s="135"/>
      <c r="AE92" s="135"/>
      <c r="AF92" s="172"/>
      <c r="AG92" s="162"/>
      <c r="AH92" s="162"/>
      <c r="AI92" s="162"/>
      <c r="AJ92" s="164"/>
      <c r="AK92" s="165">
        <v>1</v>
      </c>
      <c r="AL92" s="285" t="s">
        <v>132</v>
      </c>
      <c r="AM92" s="285"/>
      <c r="AN92" s="285"/>
      <c r="AO92" s="135"/>
      <c r="AP92" s="135"/>
      <c r="AQ92" s="135"/>
      <c r="AR92" s="135"/>
      <c r="AS92" s="135"/>
      <c r="AT92" s="135"/>
      <c r="AU92" s="135"/>
      <c r="AV92" s="113"/>
      <c r="AW92" s="113"/>
      <c r="AX92" s="113"/>
      <c r="AY92" s="113"/>
      <c r="AZ92" s="113"/>
      <c r="BA92" s="113"/>
      <c r="BB92" s="113"/>
      <c r="BC92" s="113"/>
      <c r="BD92" s="113"/>
      <c r="BE92" s="6"/>
    </row>
    <row r="93" spans="1:57" ht="15" customHeight="1" thickTop="1">
      <c r="A93" s="113"/>
      <c r="B93" s="113"/>
      <c r="C93" s="113"/>
      <c r="D93" s="113"/>
      <c r="E93" s="113"/>
      <c r="F93" s="113"/>
      <c r="G93" s="113"/>
      <c r="H93" s="113"/>
      <c r="I93" s="113"/>
      <c r="J93" s="135"/>
      <c r="K93" s="135"/>
      <c r="L93" s="135"/>
      <c r="M93" s="135"/>
      <c r="N93" s="135"/>
      <c r="O93" s="145"/>
      <c r="P93" s="145"/>
      <c r="Q93" s="287"/>
      <c r="R93" s="287"/>
      <c r="S93" s="288"/>
      <c r="T93" s="138">
        <v>0</v>
      </c>
      <c r="U93" s="139"/>
      <c r="V93" s="135"/>
      <c r="W93" s="135"/>
      <c r="X93" s="135"/>
      <c r="Y93" s="135"/>
      <c r="Z93" s="172"/>
      <c r="AA93" s="282"/>
      <c r="AB93" s="282"/>
      <c r="AC93" s="289"/>
      <c r="AD93" s="368"/>
      <c r="AE93" s="135"/>
      <c r="AF93" s="135"/>
      <c r="AG93" s="135"/>
      <c r="AH93" s="135"/>
      <c r="AI93" s="135"/>
      <c r="AJ93" s="139"/>
      <c r="AK93" s="142">
        <v>1</v>
      </c>
      <c r="AL93" s="284" t="s">
        <v>136</v>
      </c>
      <c r="AM93" s="285"/>
      <c r="AN93" s="285"/>
      <c r="AO93" s="146"/>
      <c r="AP93" s="146"/>
      <c r="AQ93" s="135"/>
      <c r="AR93" s="135"/>
      <c r="AS93" s="135"/>
      <c r="AT93" s="135"/>
      <c r="AU93" s="135"/>
      <c r="AV93" s="113"/>
      <c r="AW93" s="113"/>
      <c r="AX93" s="113"/>
      <c r="AY93" s="113"/>
      <c r="AZ93" s="113"/>
      <c r="BA93" s="113"/>
      <c r="BB93" s="113"/>
      <c r="BC93" s="113"/>
      <c r="BD93" s="113"/>
      <c r="BE93" s="6"/>
    </row>
    <row r="94" spans="1:57" ht="15" customHeight="1">
      <c r="A94" s="352" t="s">
        <v>29</v>
      </c>
      <c r="B94" s="352"/>
      <c r="C94" s="353"/>
      <c r="D94" s="354" t="s">
        <v>115</v>
      </c>
      <c r="E94" s="355"/>
      <c r="F94" s="355"/>
      <c r="G94" s="355"/>
      <c r="H94" s="355"/>
      <c r="I94" s="356"/>
      <c r="J94" s="135"/>
      <c r="K94" s="135"/>
      <c r="L94" s="135"/>
      <c r="M94" s="135"/>
      <c r="N94" s="135"/>
      <c r="O94" s="145"/>
      <c r="P94" s="145"/>
      <c r="Q94" s="145"/>
      <c r="R94" s="135"/>
      <c r="S94" s="135"/>
      <c r="T94" s="138"/>
      <c r="U94" s="139"/>
      <c r="V94" s="135"/>
      <c r="W94" s="135"/>
      <c r="X94" s="135"/>
      <c r="Y94" s="135"/>
      <c r="Z94" s="172"/>
      <c r="AA94" s="287"/>
      <c r="AB94" s="287"/>
      <c r="AC94" s="287"/>
      <c r="AD94" s="288"/>
      <c r="AE94" s="135"/>
      <c r="AF94" s="135"/>
      <c r="AG94" s="135"/>
      <c r="AH94" s="135"/>
      <c r="AI94" s="135"/>
      <c r="AJ94" s="139"/>
      <c r="AK94" s="142"/>
      <c r="AL94" s="149"/>
      <c r="AM94" s="135"/>
      <c r="AN94" s="146"/>
      <c r="AO94" s="146"/>
      <c r="AP94" s="146"/>
      <c r="AQ94" s="135"/>
      <c r="AR94" s="135"/>
      <c r="AS94" s="135"/>
      <c r="AT94" s="135"/>
      <c r="AU94" s="135"/>
      <c r="AV94" s="302" t="s">
        <v>66</v>
      </c>
      <c r="AW94" s="303"/>
      <c r="AX94" s="303"/>
      <c r="AY94" s="303"/>
      <c r="AZ94" s="303"/>
      <c r="BA94" s="304"/>
      <c r="BB94" s="360" t="s">
        <v>32</v>
      </c>
      <c r="BC94" s="361"/>
      <c r="BD94" s="361"/>
      <c r="BE94" s="21"/>
    </row>
    <row r="95" spans="1:57" ht="15" customHeight="1">
      <c r="A95" s="352"/>
      <c r="B95" s="352"/>
      <c r="C95" s="353"/>
      <c r="D95" s="357"/>
      <c r="E95" s="358"/>
      <c r="F95" s="358"/>
      <c r="G95" s="358"/>
      <c r="H95" s="358"/>
      <c r="I95" s="359"/>
      <c r="J95" s="136"/>
      <c r="K95" s="136"/>
      <c r="L95" s="136"/>
      <c r="M95" s="136"/>
      <c r="N95" s="137"/>
      <c r="O95" s="138"/>
      <c r="P95" s="139"/>
      <c r="Q95" s="135"/>
      <c r="R95" s="135"/>
      <c r="S95" s="135"/>
      <c r="T95" s="149"/>
      <c r="U95" s="135"/>
      <c r="V95" s="135"/>
      <c r="W95" s="135"/>
      <c r="X95" s="135"/>
      <c r="Y95" s="135"/>
      <c r="Z95" s="190"/>
      <c r="AA95" s="287"/>
      <c r="AB95" s="287"/>
      <c r="AC95" s="287"/>
      <c r="AD95" s="288"/>
      <c r="AE95" s="117"/>
      <c r="AF95" s="135"/>
      <c r="AG95" s="135"/>
      <c r="AH95" s="135"/>
      <c r="AI95" s="135"/>
      <c r="AJ95" s="135"/>
      <c r="AK95" s="135"/>
      <c r="AL95" s="149"/>
      <c r="AM95" s="135"/>
      <c r="AN95" s="135"/>
      <c r="AO95" s="139"/>
      <c r="AP95" s="142"/>
      <c r="AQ95" s="143"/>
      <c r="AR95" s="136"/>
      <c r="AS95" s="136"/>
      <c r="AT95" s="136"/>
      <c r="AU95" s="136"/>
      <c r="AV95" s="305"/>
      <c r="AW95" s="306"/>
      <c r="AX95" s="306"/>
      <c r="AY95" s="306"/>
      <c r="AZ95" s="306"/>
      <c r="BA95" s="307"/>
      <c r="BB95" s="360"/>
      <c r="BC95" s="361"/>
      <c r="BD95" s="361"/>
      <c r="BE95" s="21"/>
    </row>
    <row r="96" spans="1:57" ht="15" customHeight="1" thickBot="1">
      <c r="A96" s="113"/>
      <c r="B96" s="113"/>
      <c r="C96" s="113"/>
      <c r="D96" s="113"/>
      <c r="E96" s="113"/>
      <c r="F96" s="113"/>
      <c r="G96" s="113"/>
      <c r="H96" s="113"/>
      <c r="I96" s="113"/>
      <c r="J96" s="135"/>
      <c r="K96" s="135"/>
      <c r="L96" s="294"/>
      <c r="M96" s="282"/>
      <c r="N96" s="295"/>
      <c r="O96" s="138">
        <v>1</v>
      </c>
      <c r="P96" s="139"/>
      <c r="Q96" s="135"/>
      <c r="R96" s="135"/>
      <c r="S96" s="135"/>
      <c r="T96" s="149"/>
      <c r="U96" s="135"/>
      <c r="V96" s="135"/>
      <c r="W96" s="135"/>
      <c r="X96" s="135"/>
      <c r="Y96" s="135"/>
      <c r="Z96" s="362" t="s">
        <v>122</v>
      </c>
      <c r="AA96" s="363"/>
      <c r="AB96" s="127"/>
      <c r="AC96" s="127"/>
      <c r="AD96" s="362" t="s">
        <v>123</v>
      </c>
      <c r="AE96" s="363"/>
      <c r="AF96" s="135"/>
      <c r="AG96" s="135"/>
      <c r="AH96" s="135"/>
      <c r="AI96" s="135"/>
      <c r="AJ96" s="135"/>
      <c r="AK96" s="135"/>
      <c r="AL96" s="149"/>
      <c r="AM96" s="135"/>
      <c r="AN96" s="135"/>
      <c r="AO96" s="139"/>
      <c r="AP96" s="142">
        <v>0</v>
      </c>
      <c r="AQ96" s="284"/>
      <c r="AR96" s="285"/>
      <c r="AS96" s="285"/>
      <c r="AT96" s="135"/>
      <c r="AU96" s="135"/>
      <c r="AV96" s="113"/>
      <c r="AW96" s="113"/>
      <c r="AX96" s="113"/>
      <c r="AY96" s="113"/>
      <c r="AZ96" s="113"/>
      <c r="BA96" s="113"/>
      <c r="BB96" s="113"/>
      <c r="BC96" s="113"/>
      <c r="BD96" s="113"/>
      <c r="BE96" s="6"/>
    </row>
    <row r="97" spans="1:57" ht="15" customHeight="1" thickTop="1">
      <c r="A97" s="113"/>
      <c r="B97" s="113"/>
      <c r="C97" s="113"/>
      <c r="D97" s="113"/>
      <c r="E97" s="113"/>
      <c r="F97" s="113"/>
      <c r="G97" s="113"/>
      <c r="H97" s="113"/>
      <c r="I97" s="113"/>
      <c r="J97" s="145"/>
      <c r="K97" s="145"/>
      <c r="L97" s="287"/>
      <c r="M97" s="287"/>
      <c r="N97" s="290"/>
      <c r="O97" s="166">
        <v>2</v>
      </c>
      <c r="P97" s="167"/>
      <c r="Q97" s="161"/>
      <c r="R97" s="161"/>
      <c r="S97" s="161"/>
      <c r="T97" s="135"/>
      <c r="U97" s="135"/>
      <c r="V97" s="135"/>
      <c r="W97" s="135"/>
      <c r="X97" s="135"/>
      <c r="Y97" s="135"/>
      <c r="Z97" s="364"/>
      <c r="AA97" s="365"/>
      <c r="AB97" s="153"/>
      <c r="AC97" s="153"/>
      <c r="AD97" s="364"/>
      <c r="AE97" s="365"/>
      <c r="AF97" s="153"/>
      <c r="AG97" s="135"/>
      <c r="AH97" s="135"/>
      <c r="AI97" s="135"/>
      <c r="AJ97" s="135"/>
      <c r="AK97" s="135"/>
      <c r="AL97" s="161"/>
      <c r="AM97" s="179"/>
      <c r="AN97" s="179"/>
      <c r="AO97" s="167"/>
      <c r="AP97" s="174">
        <v>2</v>
      </c>
      <c r="AQ97" s="351"/>
      <c r="AR97" s="285"/>
      <c r="AS97" s="285"/>
      <c r="AT97" s="146"/>
      <c r="AU97" s="146"/>
      <c r="AV97" s="113"/>
      <c r="AW97" s="113"/>
      <c r="AX97" s="113"/>
      <c r="AY97" s="113"/>
      <c r="AZ97" s="113"/>
      <c r="BA97" s="113"/>
      <c r="BB97" s="113"/>
      <c r="BC97" s="113"/>
      <c r="BD97" s="113"/>
      <c r="BE97" s="6"/>
    </row>
    <row r="98" spans="1:57" ht="15" customHeight="1" thickBot="1">
      <c r="A98" s="352" t="s">
        <v>28</v>
      </c>
      <c r="B98" s="352"/>
      <c r="C98" s="353"/>
      <c r="D98" s="354" t="s">
        <v>116</v>
      </c>
      <c r="E98" s="355"/>
      <c r="F98" s="355"/>
      <c r="G98" s="355"/>
      <c r="H98" s="355"/>
      <c r="I98" s="356"/>
      <c r="J98" s="169"/>
      <c r="K98" s="169"/>
      <c r="L98" s="169"/>
      <c r="M98" s="169"/>
      <c r="N98" s="170"/>
      <c r="O98" s="139"/>
      <c r="P98" s="139"/>
      <c r="Q98" s="135"/>
      <c r="R98" s="135"/>
      <c r="S98" s="135"/>
      <c r="T98" s="135"/>
      <c r="U98" s="135"/>
      <c r="V98" s="135"/>
      <c r="W98" s="135"/>
      <c r="X98" s="135"/>
      <c r="Y98" s="135"/>
      <c r="Z98" s="364"/>
      <c r="AA98" s="365"/>
      <c r="AB98" s="153"/>
      <c r="AC98" s="153"/>
      <c r="AD98" s="364"/>
      <c r="AE98" s="365"/>
      <c r="AF98" s="153"/>
      <c r="AG98" s="135"/>
      <c r="AH98" s="135"/>
      <c r="AI98" s="135"/>
      <c r="AJ98" s="135"/>
      <c r="AK98" s="135"/>
      <c r="AL98" s="135"/>
      <c r="AM98" s="180"/>
      <c r="AN98" s="180"/>
      <c r="AO98" s="139"/>
      <c r="AP98" s="175"/>
      <c r="AQ98" s="176"/>
      <c r="AR98" s="162"/>
      <c r="AS98" s="177"/>
      <c r="AT98" s="177"/>
      <c r="AU98" s="177"/>
      <c r="AV98" s="302" t="s">
        <v>56</v>
      </c>
      <c r="AW98" s="303"/>
      <c r="AX98" s="303"/>
      <c r="AY98" s="303"/>
      <c r="AZ98" s="303"/>
      <c r="BA98" s="304"/>
      <c r="BB98" s="360" t="s">
        <v>33</v>
      </c>
      <c r="BC98" s="361"/>
      <c r="BD98" s="361"/>
      <c r="BE98" s="21"/>
    </row>
    <row r="99" spans="1:57" ht="15" customHeight="1" thickTop="1">
      <c r="A99" s="352"/>
      <c r="B99" s="352"/>
      <c r="C99" s="353"/>
      <c r="D99" s="357"/>
      <c r="E99" s="358"/>
      <c r="F99" s="358"/>
      <c r="G99" s="358"/>
      <c r="H99" s="358"/>
      <c r="I99" s="359"/>
      <c r="J99" s="134"/>
      <c r="K99" s="134"/>
      <c r="L99" s="134"/>
      <c r="M99" s="134"/>
      <c r="N99" s="134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364"/>
      <c r="AA99" s="365"/>
      <c r="AB99" s="153"/>
      <c r="AC99" s="153"/>
      <c r="AD99" s="364"/>
      <c r="AE99" s="365"/>
      <c r="AF99" s="153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4"/>
      <c r="AR99" s="134"/>
      <c r="AS99" s="134"/>
      <c r="AT99" s="134"/>
      <c r="AU99" s="134"/>
      <c r="AV99" s="305"/>
      <c r="AW99" s="306"/>
      <c r="AX99" s="306"/>
      <c r="AY99" s="306"/>
      <c r="AZ99" s="306"/>
      <c r="BA99" s="307"/>
      <c r="BB99" s="360"/>
      <c r="BC99" s="361"/>
      <c r="BD99" s="361"/>
      <c r="BE99" s="21"/>
    </row>
    <row r="100" spans="1:57" ht="15" customHeight="1">
      <c r="A100" s="119"/>
      <c r="B100" s="119"/>
      <c r="C100" s="114"/>
      <c r="D100" s="125"/>
      <c r="E100" s="125"/>
      <c r="F100" s="125"/>
      <c r="G100" s="125"/>
      <c r="H100" s="125"/>
      <c r="I100" s="125"/>
      <c r="J100" s="134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366"/>
      <c r="AA100" s="367"/>
      <c r="AB100" s="12"/>
      <c r="AC100" s="12"/>
      <c r="AD100" s="366"/>
      <c r="AE100" s="367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58"/>
      <c r="AR100" s="158"/>
      <c r="AS100" s="158"/>
      <c r="AT100" s="134"/>
      <c r="AU100" s="134"/>
      <c r="AV100" s="124"/>
      <c r="AW100" s="124"/>
      <c r="AX100" s="124"/>
      <c r="AY100" s="124"/>
      <c r="AZ100" s="124"/>
      <c r="BA100" s="124"/>
      <c r="BB100" s="114"/>
      <c r="BC100" s="114"/>
      <c r="BD100" s="114"/>
      <c r="BE100" s="21"/>
    </row>
    <row r="101" spans="1:57" ht="1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59"/>
      <c r="K101" s="159"/>
      <c r="L101" s="159"/>
      <c r="M101" s="159"/>
      <c r="N101" s="154"/>
      <c r="O101" s="155" t="s">
        <v>7</v>
      </c>
      <c r="P101" s="155"/>
      <c r="Q101" s="155"/>
      <c r="R101" s="155"/>
      <c r="S101" s="155"/>
      <c r="T101" s="155"/>
      <c r="U101" s="155" t="s">
        <v>119</v>
      </c>
      <c r="V101" s="155"/>
      <c r="W101" s="155"/>
      <c r="X101" s="155"/>
      <c r="Y101" s="155"/>
      <c r="Z101" s="155" t="s">
        <v>118</v>
      </c>
      <c r="AA101" s="155"/>
      <c r="AB101" s="155"/>
      <c r="AC101" s="156"/>
      <c r="AD101" s="156"/>
      <c r="AE101" s="156"/>
      <c r="AF101" s="156" t="s">
        <v>120</v>
      </c>
      <c r="AG101" s="156"/>
      <c r="AH101" s="156"/>
      <c r="AI101" s="156"/>
      <c r="AJ101" s="155"/>
      <c r="AK101" s="155"/>
      <c r="AL101" s="155" t="s">
        <v>121</v>
      </c>
      <c r="AM101" s="155"/>
      <c r="AN101" s="155"/>
      <c r="AO101" s="155"/>
      <c r="AP101" s="157"/>
      <c r="AQ101" s="159"/>
      <c r="AR101" s="159"/>
      <c r="AS101" s="159"/>
      <c r="AT101" s="159"/>
      <c r="AU101" s="159"/>
      <c r="AV101" s="110"/>
      <c r="AW101" s="110"/>
      <c r="AX101" s="110"/>
      <c r="AY101" s="110"/>
      <c r="AZ101" s="110"/>
      <c r="BA101" s="108"/>
      <c r="BB101" s="108"/>
      <c r="BC101" s="108"/>
      <c r="BD101" s="108"/>
      <c r="BE101" s="6"/>
    </row>
    <row r="102" spans="1:57" ht="20.25" customHeight="1">
      <c r="A102" s="112"/>
      <c r="B102" s="112"/>
      <c r="C102" s="112"/>
      <c r="D102" s="112"/>
      <c r="E102" s="112"/>
      <c r="F102" s="112"/>
      <c r="G102" s="112"/>
      <c r="H102" s="112"/>
      <c r="I102" s="115"/>
      <c r="J102" s="112"/>
      <c r="K102" s="10"/>
      <c r="L102" s="10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5"/>
      <c r="AD102" s="115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5"/>
      <c r="BD102" s="115"/>
      <c r="BE102" s="6"/>
    </row>
    <row r="103" spans="1:57" ht="20.25" customHeight="1" thickBot="1">
      <c r="A103" s="276" t="s">
        <v>137</v>
      </c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11"/>
      <c r="V103" s="11"/>
      <c r="W103" s="11"/>
      <c r="X103" s="11"/>
      <c r="Y103" s="4"/>
      <c r="Z103" s="4"/>
      <c r="AA103" s="4"/>
      <c r="AB103" s="4"/>
      <c r="AC103" s="11"/>
      <c r="BE103" s="5"/>
    </row>
    <row r="104" spans="1:57" ht="20.25" customHeight="1" thickBot="1">
      <c r="A104" s="277" t="s">
        <v>138</v>
      </c>
      <c r="B104" s="278"/>
      <c r="C104" s="278"/>
      <c r="D104" s="278"/>
      <c r="E104" s="278"/>
      <c r="F104" s="278"/>
      <c r="G104" s="278"/>
      <c r="H104" s="279"/>
      <c r="I104" s="280" t="str">
        <f>B105</f>
        <v>順蹴ＦＡ</v>
      </c>
      <c r="J104" s="273"/>
      <c r="K104" s="273"/>
      <c r="L104" s="273"/>
      <c r="M104" s="274"/>
      <c r="N104" s="272" t="str">
        <f>B106</f>
        <v>バリエンテオンセ</v>
      </c>
      <c r="O104" s="273"/>
      <c r="P104" s="273"/>
      <c r="Q104" s="273"/>
      <c r="R104" s="274"/>
      <c r="S104" s="272" t="str">
        <f>B107</f>
        <v>ルキナス印西SC</v>
      </c>
      <c r="T104" s="273"/>
      <c r="U104" s="273"/>
      <c r="V104" s="273"/>
      <c r="W104" s="274"/>
      <c r="X104" s="272"/>
      <c r="Y104" s="273"/>
      <c r="Z104" s="273"/>
      <c r="AA104" s="273"/>
      <c r="AB104" s="274"/>
      <c r="AC104" s="272"/>
      <c r="AD104" s="273"/>
      <c r="AE104" s="273"/>
      <c r="AF104" s="273"/>
      <c r="AG104" s="275"/>
      <c r="AH104" s="256" t="s">
        <v>40</v>
      </c>
      <c r="AI104" s="271"/>
      <c r="AJ104" s="270" t="s">
        <v>41</v>
      </c>
      <c r="AK104" s="271"/>
      <c r="AL104" s="270" t="s">
        <v>39</v>
      </c>
      <c r="AM104" s="258"/>
      <c r="AN104" s="259" t="s">
        <v>9</v>
      </c>
      <c r="AO104" s="260"/>
      <c r="AP104" s="261"/>
      <c r="AQ104" s="256" t="s">
        <v>8</v>
      </c>
      <c r="AR104" s="271"/>
      <c r="AS104" s="270" t="s">
        <v>10</v>
      </c>
      <c r="AT104" s="258"/>
      <c r="AU104" s="256" t="s">
        <v>42</v>
      </c>
      <c r="AV104" s="257"/>
      <c r="AW104" s="258"/>
      <c r="AX104" s="259" t="s">
        <v>11</v>
      </c>
      <c r="AY104" s="260"/>
      <c r="AZ104" s="260"/>
      <c r="BA104" s="261"/>
      <c r="BB104" s="256" t="s">
        <v>43</v>
      </c>
      <c r="BC104" s="257"/>
      <c r="BD104" s="258"/>
      <c r="BE104" s="5"/>
    </row>
    <row r="105" spans="1:57" ht="20.25" customHeight="1">
      <c r="A105" s="20">
        <v>36</v>
      </c>
      <c r="B105" s="262" t="s">
        <v>139</v>
      </c>
      <c r="C105" s="263"/>
      <c r="D105" s="263"/>
      <c r="E105" s="263"/>
      <c r="F105" s="263"/>
      <c r="G105" s="263"/>
      <c r="H105" s="264"/>
      <c r="I105" s="191"/>
      <c r="J105" s="192"/>
      <c r="K105" s="44"/>
      <c r="L105" s="48"/>
      <c r="M105" s="45"/>
      <c r="N105" s="87" t="str">
        <f>IF(COUNTBLANK(P105:R105)&gt;=1,"",IF(P105&gt;R105,"○",IF(P105=R105,"△",IF(P105&lt;R105,"●"))))</f>
        <v>○</v>
      </c>
      <c r="O105" s="193"/>
      <c r="P105" s="76">
        <v>4</v>
      </c>
      <c r="Q105" s="194" t="s">
        <v>6</v>
      </c>
      <c r="R105" s="85">
        <v>1</v>
      </c>
      <c r="S105" s="87" t="str">
        <f>IF(COUNTBLANK(U105:W105)&gt;=1,"",IF(U105&gt;W105,"○",IF(U105=W105,"△",IF(U105&lt;W105,"●"))))</f>
        <v>●</v>
      </c>
      <c r="T105" s="193"/>
      <c r="U105" s="76">
        <v>0</v>
      </c>
      <c r="V105" s="194" t="s">
        <v>6</v>
      </c>
      <c r="W105" s="85">
        <v>2</v>
      </c>
      <c r="X105" s="87">
        <f>IF(COUNTBLANK(Z105:AB105)&gt;=1,"",IF(Z105&gt;AB105,"○",IF(Z105=AB105,"△",IF(Z105&lt;AB105,"●"))))</f>
      </c>
      <c r="Y105" s="193"/>
      <c r="Z105" s="76"/>
      <c r="AA105" s="194" t="s">
        <v>6</v>
      </c>
      <c r="AB105" s="85"/>
      <c r="AC105" s="87">
        <f>IF(COUNTBLANK(AE105:AG105)&gt;=1,"",IF(AE105&gt;AG105,"○",IF(AE105=AG105,"△",IF(AE105&lt;AG105,"●"))))</f>
      </c>
      <c r="AD105" s="193"/>
      <c r="AE105" s="76"/>
      <c r="AF105" s="194" t="s">
        <v>6</v>
      </c>
      <c r="AG105" s="77"/>
      <c r="AH105" s="242">
        <f>COUNTIF($I105:$AG105,"○")</f>
        <v>1</v>
      </c>
      <c r="AI105" s="265"/>
      <c r="AJ105" s="266">
        <f>COUNTIF($I105:$AG105,"△")</f>
        <v>0</v>
      </c>
      <c r="AK105" s="265"/>
      <c r="AL105" s="266">
        <f>COUNTIF($I105:$AG105,"●")</f>
        <v>1</v>
      </c>
      <c r="AM105" s="244"/>
      <c r="AN105" s="267">
        <f>AH105*3+AJ105</f>
        <v>3</v>
      </c>
      <c r="AO105" s="268"/>
      <c r="AP105" s="269"/>
      <c r="AQ105" s="242">
        <f>P105+U105+Z105+AE105</f>
        <v>4</v>
      </c>
      <c r="AR105" s="265"/>
      <c r="AS105" s="266">
        <f>R105+W105+AB105+AG105</f>
        <v>3</v>
      </c>
      <c r="AT105" s="244"/>
      <c r="AU105" s="242">
        <f>AQ105-AS105</f>
        <v>1</v>
      </c>
      <c r="AV105" s="243"/>
      <c r="AW105" s="244"/>
      <c r="AX105" s="245">
        <v>2</v>
      </c>
      <c r="AY105" s="246"/>
      <c r="AZ105" s="246"/>
      <c r="BA105" s="247"/>
      <c r="BB105" s="242"/>
      <c r="BC105" s="243"/>
      <c r="BD105" s="244"/>
      <c r="BE105" s="5"/>
    </row>
    <row r="106" spans="1:57" ht="20.25" customHeight="1">
      <c r="A106" s="17">
        <v>37</v>
      </c>
      <c r="B106" s="248" t="s">
        <v>140</v>
      </c>
      <c r="C106" s="249"/>
      <c r="D106" s="249"/>
      <c r="E106" s="249"/>
      <c r="F106" s="249"/>
      <c r="G106" s="249"/>
      <c r="H106" s="250"/>
      <c r="I106" s="195" t="str">
        <f>IF(COUNTBLANK(K106:M106)&gt;=1,"",IF(K106&gt;M106,"○",IF(K106=M106,"△",IF(K106&lt;M106,"●"))))</f>
        <v>●</v>
      </c>
      <c r="J106" s="196"/>
      <c r="K106" s="65">
        <v>1</v>
      </c>
      <c r="L106" s="49" t="s">
        <v>6</v>
      </c>
      <c r="M106" s="71">
        <v>4</v>
      </c>
      <c r="N106" s="88"/>
      <c r="O106" s="197"/>
      <c r="P106" s="197"/>
      <c r="Q106" s="198"/>
      <c r="R106" s="199"/>
      <c r="S106" s="89" t="str">
        <f>IF(COUNTBLANK(U106:W106)&gt;=1,"",IF(U106&gt;W106,"○",IF(U106=W106,"△",IF(U106&lt;W106,"●"))))</f>
        <v>●</v>
      </c>
      <c r="T106" s="196"/>
      <c r="U106" s="65">
        <v>0</v>
      </c>
      <c r="V106" s="200" t="s">
        <v>6</v>
      </c>
      <c r="W106" s="71">
        <v>7</v>
      </c>
      <c r="X106" s="89">
        <f>IF(COUNTBLANK(Z106:AB106)&gt;=1,"",IF(Z106&gt;AB106,"○",IF(Z106=AB106,"△",IF(Z106&lt;AB106,"●"))))</f>
      </c>
      <c r="Y106" s="196"/>
      <c r="Z106" s="65"/>
      <c r="AA106" s="200" t="s">
        <v>6</v>
      </c>
      <c r="AB106" s="71"/>
      <c r="AC106" s="89">
        <f>IF(COUNTBLANK(AE106:AG106)&gt;=1,"",IF(AE106&gt;AG106,"○",IF(AE106=AG106,"△",IF(AE106&lt;AG106,"●"))))</f>
      </c>
      <c r="AD106" s="196"/>
      <c r="AE106" s="65"/>
      <c r="AF106" s="200" t="s">
        <v>6</v>
      </c>
      <c r="AG106" s="74"/>
      <c r="AH106" s="228">
        <f>COUNTIF($I106:$AG106,"○")</f>
        <v>0</v>
      </c>
      <c r="AI106" s="251"/>
      <c r="AJ106" s="252">
        <f>COUNTIF($I106:$AG106,"△")</f>
        <v>0</v>
      </c>
      <c r="AK106" s="251"/>
      <c r="AL106" s="252">
        <f>COUNTIF($I106:$AG106,"●")</f>
        <v>2</v>
      </c>
      <c r="AM106" s="230"/>
      <c r="AN106" s="253">
        <f>AH106*3+AJ106</f>
        <v>0</v>
      </c>
      <c r="AO106" s="254"/>
      <c r="AP106" s="255"/>
      <c r="AQ106" s="228">
        <f>K106+U106+Z106+AE106</f>
        <v>1</v>
      </c>
      <c r="AR106" s="251"/>
      <c r="AS106" s="252">
        <f>M106+W106+AB106+AG106</f>
        <v>11</v>
      </c>
      <c r="AT106" s="230"/>
      <c r="AU106" s="228">
        <f>AQ106-AS106</f>
        <v>-10</v>
      </c>
      <c r="AV106" s="229"/>
      <c r="AW106" s="230"/>
      <c r="AX106" s="231">
        <v>3</v>
      </c>
      <c r="AY106" s="232"/>
      <c r="AZ106" s="232"/>
      <c r="BA106" s="233"/>
      <c r="BB106" s="228"/>
      <c r="BC106" s="229"/>
      <c r="BD106" s="230"/>
      <c r="BE106" s="5"/>
    </row>
    <row r="107" spans="1:57" ht="20.25" customHeight="1" thickBot="1">
      <c r="A107" s="18">
        <v>38</v>
      </c>
      <c r="B107" s="234" t="s">
        <v>141</v>
      </c>
      <c r="C107" s="235"/>
      <c r="D107" s="235"/>
      <c r="E107" s="235"/>
      <c r="F107" s="235"/>
      <c r="G107" s="235"/>
      <c r="H107" s="236"/>
      <c r="I107" s="201" t="str">
        <f>IF(COUNTBLANK(K107:M107)&gt;=1,"",IF(K107&gt;M107,"○",IF(K107=M107,"△",IF(K107&lt;M107,"●"))))</f>
        <v>○</v>
      </c>
      <c r="J107" s="202"/>
      <c r="K107" s="66">
        <v>2</v>
      </c>
      <c r="L107" s="51" t="s">
        <v>142</v>
      </c>
      <c r="M107" s="72">
        <v>0</v>
      </c>
      <c r="N107" s="203" t="str">
        <f>IF(COUNTBLANK(P107:R107)&gt;=1,"",IF(P107&gt;R107,"○",IF(P107=R107,"△",IF(P107&lt;R107,"●"))))</f>
        <v>○</v>
      </c>
      <c r="O107" s="202"/>
      <c r="P107" s="66">
        <v>7</v>
      </c>
      <c r="Q107" s="204" t="s">
        <v>142</v>
      </c>
      <c r="R107" s="72">
        <v>0</v>
      </c>
      <c r="S107" s="91"/>
      <c r="T107" s="205"/>
      <c r="U107" s="205"/>
      <c r="V107" s="206"/>
      <c r="W107" s="207"/>
      <c r="X107" s="208">
        <f>IF(COUNTBLANK(Z107:AB107)&gt;=1,"",IF(Z107&gt;AB107,"○",IF(Z107=AB107,"△",IF(Z107&lt;AB107,"●"))))</f>
      </c>
      <c r="Y107" s="202"/>
      <c r="Z107" s="66"/>
      <c r="AA107" s="204" t="s">
        <v>142</v>
      </c>
      <c r="AB107" s="72"/>
      <c r="AC107" s="208">
        <f>IF(COUNTBLANK(AE107:AG107)&gt;=1,"",IF(AE107&gt;AG107,"○",IF(AE107=AG107,"△",IF(AE107&lt;AG107,"●"))))</f>
      </c>
      <c r="AD107" s="202"/>
      <c r="AE107" s="66"/>
      <c r="AF107" s="204" t="s">
        <v>142</v>
      </c>
      <c r="AG107" s="209"/>
      <c r="AH107" s="222">
        <f>COUNTIF($I107:$AG107,"○")</f>
        <v>2</v>
      </c>
      <c r="AI107" s="237"/>
      <c r="AJ107" s="238">
        <f>COUNTIF($I107:$AG107,"△")</f>
        <v>0</v>
      </c>
      <c r="AK107" s="237"/>
      <c r="AL107" s="238">
        <f>COUNTIF($I107:$AG107,"●")</f>
        <v>0</v>
      </c>
      <c r="AM107" s="224"/>
      <c r="AN107" s="239">
        <f>AH107*3+AJ107</f>
        <v>6</v>
      </c>
      <c r="AO107" s="240"/>
      <c r="AP107" s="241"/>
      <c r="AQ107" s="222">
        <f>K107+P107+Z107+AE107</f>
        <v>9</v>
      </c>
      <c r="AR107" s="237"/>
      <c r="AS107" s="238">
        <f>M107+R107+AB107+AG107</f>
        <v>0</v>
      </c>
      <c r="AT107" s="224"/>
      <c r="AU107" s="222">
        <f>AQ107-AS107</f>
        <v>9</v>
      </c>
      <c r="AV107" s="223"/>
      <c r="AW107" s="224"/>
      <c r="AX107" s="225">
        <v>1</v>
      </c>
      <c r="AY107" s="226"/>
      <c r="AZ107" s="226"/>
      <c r="BA107" s="227"/>
      <c r="BB107" s="222"/>
      <c r="BC107" s="223"/>
      <c r="BD107" s="224"/>
      <c r="BE107" s="5"/>
    </row>
    <row r="108" spans="29:57" ht="20.25" customHeight="1">
      <c r="AC108" s="4"/>
      <c r="BE108" s="5"/>
    </row>
    <row r="109" spans="1:57" ht="20.25" customHeight="1" thickBot="1">
      <c r="A109" s="219" t="s">
        <v>143</v>
      </c>
      <c r="B109" s="219"/>
      <c r="C109" s="219"/>
      <c r="D109" s="219"/>
      <c r="E109" s="219"/>
      <c r="F109" s="219"/>
      <c r="G109" s="219"/>
      <c r="H109" s="219"/>
      <c r="I109" s="219"/>
      <c r="J109" s="220">
        <v>41293</v>
      </c>
      <c r="K109" s="220"/>
      <c r="L109" s="220"/>
      <c r="M109" s="220"/>
      <c r="N109" s="220"/>
      <c r="O109" s="220"/>
      <c r="P109" s="220"/>
      <c r="Q109" s="28"/>
      <c r="R109" s="28"/>
      <c r="S109" s="29"/>
      <c r="T109" s="29"/>
      <c r="U109" s="29"/>
      <c r="V109" s="29"/>
      <c r="W109" s="221"/>
      <c r="X109" s="221"/>
      <c r="Y109" s="221"/>
      <c r="Z109" s="221"/>
      <c r="AA109" s="221"/>
      <c r="AB109" s="221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Y109" s="7"/>
      <c r="AZ109" s="7"/>
      <c r="BA109" s="7"/>
      <c r="BB109" s="7"/>
      <c r="BC109" s="7"/>
      <c r="BD109" s="116"/>
      <c r="BE109" s="5"/>
    </row>
    <row r="110" spans="1:57" ht="20.25" customHeight="1" thickBot="1">
      <c r="A110" s="214" t="s">
        <v>7</v>
      </c>
      <c r="B110" s="215"/>
      <c r="C110" s="215"/>
      <c r="D110" s="215"/>
      <c r="E110" s="215"/>
      <c r="F110" s="215"/>
      <c r="G110" s="215"/>
      <c r="H110" s="215"/>
      <c r="I110" s="215"/>
      <c r="J110" s="216"/>
      <c r="K110" s="217" t="s">
        <v>144</v>
      </c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116"/>
      <c r="BE110" s="5"/>
    </row>
    <row r="111" spans="1:57" ht="20.25" customHeight="1" thickBot="1">
      <c r="A111" s="210" t="s">
        <v>151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16"/>
      <c r="BE111" s="5"/>
    </row>
    <row r="112" spans="1:57" ht="20.25" customHeight="1">
      <c r="A112" s="211" t="s">
        <v>152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3"/>
      <c r="AA112" s="6"/>
      <c r="AB112" s="6"/>
      <c r="AC112" s="211" t="s">
        <v>153</v>
      </c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8"/>
      <c r="BD112" s="116"/>
      <c r="BE112" s="5"/>
    </row>
    <row r="113" spans="1:57" ht="20.25" customHeight="1">
      <c r="A113" s="423" t="s">
        <v>139</v>
      </c>
      <c r="B113" s="424"/>
      <c r="C113" s="424"/>
      <c r="D113" s="424"/>
      <c r="E113" s="424"/>
      <c r="F113" s="424"/>
      <c r="G113" s="424"/>
      <c r="H113" s="425"/>
      <c r="I113" s="426">
        <v>6</v>
      </c>
      <c r="J113" s="427"/>
      <c r="K113" s="428">
        <v>5</v>
      </c>
      <c r="L113" s="429"/>
      <c r="M113" s="430" t="s">
        <v>145</v>
      </c>
      <c r="N113" s="430"/>
      <c r="O113" s="429">
        <v>0</v>
      </c>
      <c r="P113" s="431"/>
      <c r="Q113" s="432">
        <v>0</v>
      </c>
      <c r="R113" s="433"/>
      <c r="S113" s="434" t="s">
        <v>129</v>
      </c>
      <c r="T113" s="435"/>
      <c r="U113" s="435"/>
      <c r="V113" s="435"/>
      <c r="W113" s="435"/>
      <c r="X113" s="435"/>
      <c r="Y113" s="435"/>
      <c r="Z113" s="436"/>
      <c r="AA113" s="437"/>
      <c r="AB113" s="437"/>
      <c r="AC113" s="438" t="s">
        <v>146</v>
      </c>
      <c r="AD113" s="439"/>
      <c r="AE113" s="439"/>
      <c r="AF113" s="439"/>
      <c r="AG113" s="439"/>
      <c r="AH113" s="439"/>
      <c r="AI113" s="439"/>
      <c r="AJ113" s="440"/>
      <c r="AK113" s="426">
        <v>0</v>
      </c>
      <c r="AL113" s="427"/>
      <c r="AM113" s="428">
        <v>0</v>
      </c>
      <c r="AN113" s="429"/>
      <c r="AO113" s="430" t="s">
        <v>145</v>
      </c>
      <c r="AP113" s="430"/>
      <c r="AQ113" s="429">
        <v>1</v>
      </c>
      <c r="AR113" s="431"/>
      <c r="AS113" s="432">
        <v>1</v>
      </c>
      <c r="AT113" s="433"/>
      <c r="AU113" s="441" t="s">
        <v>127</v>
      </c>
      <c r="AV113" s="442"/>
      <c r="AW113" s="442"/>
      <c r="AX113" s="442"/>
      <c r="AY113" s="442"/>
      <c r="AZ113" s="442"/>
      <c r="BA113" s="442"/>
      <c r="BB113" s="443"/>
      <c r="BD113" s="116"/>
      <c r="BE113" s="5"/>
    </row>
    <row r="114" spans="1:57" ht="20.25" customHeight="1">
      <c r="A114" s="444"/>
      <c r="B114" s="445"/>
      <c r="C114" s="445"/>
      <c r="D114" s="445"/>
      <c r="E114" s="445"/>
      <c r="F114" s="445"/>
      <c r="G114" s="445"/>
      <c r="H114" s="446"/>
      <c r="I114" s="447"/>
      <c r="J114" s="448"/>
      <c r="K114" s="449">
        <v>1</v>
      </c>
      <c r="L114" s="450"/>
      <c r="M114" s="451" t="s">
        <v>147</v>
      </c>
      <c r="N114" s="451"/>
      <c r="O114" s="450">
        <v>0</v>
      </c>
      <c r="P114" s="452"/>
      <c r="Q114" s="453"/>
      <c r="R114" s="454"/>
      <c r="S114" s="455"/>
      <c r="T114" s="456"/>
      <c r="U114" s="456"/>
      <c r="V114" s="456"/>
      <c r="W114" s="456"/>
      <c r="X114" s="456"/>
      <c r="Y114" s="456"/>
      <c r="Z114" s="457"/>
      <c r="AA114" s="437"/>
      <c r="AB114" s="437"/>
      <c r="AC114" s="458"/>
      <c r="AD114" s="459"/>
      <c r="AE114" s="459"/>
      <c r="AF114" s="459"/>
      <c r="AG114" s="459"/>
      <c r="AH114" s="459"/>
      <c r="AI114" s="459"/>
      <c r="AJ114" s="460"/>
      <c r="AK114" s="447"/>
      <c r="AL114" s="448"/>
      <c r="AM114" s="449">
        <v>0</v>
      </c>
      <c r="AN114" s="450"/>
      <c r="AO114" s="451" t="s">
        <v>147</v>
      </c>
      <c r="AP114" s="451"/>
      <c r="AQ114" s="450">
        <v>0</v>
      </c>
      <c r="AR114" s="452"/>
      <c r="AS114" s="453"/>
      <c r="AT114" s="454"/>
      <c r="AU114" s="461"/>
      <c r="AV114" s="462"/>
      <c r="AW114" s="462"/>
      <c r="AX114" s="462"/>
      <c r="AY114" s="462"/>
      <c r="AZ114" s="462"/>
      <c r="BA114" s="462"/>
      <c r="BB114" s="463"/>
      <c r="BD114" s="116"/>
      <c r="BE114" s="5"/>
    </row>
    <row r="115" spans="1:57" ht="18.75" customHeight="1">
      <c r="A115" s="444"/>
      <c r="B115" s="445"/>
      <c r="C115" s="445"/>
      <c r="D115" s="445"/>
      <c r="E115" s="445"/>
      <c r="F115" s="445"/>
      <c r="G115" s="445"/>
      <c r="H115" s="446"/>
      <c r="I115" s="447"/>
      <c r="J115" s="448"/>
      <c r="K115" s="449"/>
      <c r="L115" s="450"/>
      <c r="M115" s="451" t="s">
        <v>148</v>
      </c>
      <c r="N115" s="451"/>
      <c r="O115" s="450"/>
      <c r="P115" s="452"/>
      <c r="Q115" s="453"/>
      <c r="R115" s="454"/>
      <c r="S115" s="455"/>
      <c r="T115" s="456"/>
      <c r="U115" s="456"/>
      <c r="V115" s="456"/>
      <c r="W115" s="456"/>
      <c r="X115" s="456"/>
      <c r="Y115" s="456"/>
      <c r="Z115" s="457"/>
      <c r="AA115" s="437"/>
      <c r="AB115" s="437"/>
      <c r="AC115" s="458"/>
      <c r="AD115" s="459"/>
      <c r="AE115" s="459"/>
      <c r="AF115" s="459"/>
      <c r="AG115" s="459"/>
      <c r="AH115" s="459"/>
      <c r="AI115" s="459"/>
      <c r="AJ115" s="460"/>
      <c r="AK115" s="447"/>
      <c r="AL115" s="448"/>
      <c r="AM115" s="449"/>
      <c r="AN115" s="450"/>
      <c r="AO115" s="451" t="s">
        <v>148</v>
      </c>
      <c r="AP115" s="451"/>
      <c r="AQ115" s="450"/>
      <c r="AR115" s="452"/>
      <c r="AS115" s="453"/>
      <c r="AT115" s="454"/>
      <c r="AU115" s="461"/>
      <c r="AV115" s="462"/>
      <c r="AW115" s="462"/>
      <c r="AX115" s="462"/>
      <c r="AY115" s="462"/>
      <c r="AZ115" s="462"/>
      <c r="BA115" s="462"/>
      <c r="BB115" s="463"/>
      <c r="BD115" s="116"/>
      <c r="BE115" s="5"/>
    </row>
    <row r="116" spans="1:57" ht="18.75" customHeight="1">
      <c r="A116" s="444"/>
      <c r="B116" s="445"/>
      <c r="C116" s="445"/>
      <c r="D116" s="445"/>
      <c r="E116" s="445"/>
      <c r="F116" s="445"/>
      <c r="G116" s="445"/>
      <c r="H116" s="446"/>
      <c r="I116" s="447"/>
      <c r="J116" s="448"/>
      <c r="K116" s="464"/>
      <c r="L116" s="465"/>
      <c r="M116" s="466" t="s">
        <v>149</v>
      </c>
      <c r="N116" s="466"/>
      <c r="O116" s="465"/>
      <c r="P116" s="467"/>
      <c r="Q116" s="453"/>
      <c r="R116" s="454"/>
      <c r="S116" s="455"/>
      <c r="T116" s="456"/>
      <c r="U116" s="456"/>
      <c r="V116" s="456"/>
      <c r="W116" s="456"/>
      <c r="X116" s="456"/>
      <c r="Y116" s="456"/>
      <c r="Z116" s="457"/>
      <c r="AA116" s="437"/>
      <c r="AB116" s="437"/>
      <c r="AC116" s="458"/>
      <c r="AD116" s="459"/>
      <c r="AE116" s="459"/>
      <c r="AF116" s="459"/>
      <c r="AG116" s="459"/>
      <c r="AH116" s="459"/>
      <c r="AI116" s="459"/>
      <c r="AJ116" s="460"/>
      <c r="AK116" s="447"/>
      <c r="AL116" s="448"/>
      <c r="AM116" s="464"/>
      <c r="AN116" s="465"/>
      <c r="AO116" s="466" t="s">
        <v>149</v>
      </c>
      <c r="AP116" s="466"/>
      <c r="AQ116" s="465"/>
      <c r="AR116" s="467"/>
      <c r="AS116" s="453"/>
      <c r="AT116" s="454"/>
      <c r="AU116" s="461"/>
      <c r="AV116" s="462"/>
      <c r="AW116" s="462"/>
      <c r="AX116" s="462"/>
      <c r="AY116" s="462"/>
      <c r="AZ116" s="462"/>
      <c r="BA116" s="462"/>
      <c r="BB116" s="463"/>
      <c r="BD116" s="116"/>
      <c r="BE116" s="5"/>
    </row>
    <row r="117" spans="1:57" ht="22.5" customHeight="1" thickBot="1">
      <c r="A117" s="468"/>
      <c r="B117" s="469"/>
      <c r="C117" s="469"/>
      <c r="D117" s="469"/>
      <c r="E117" s="469"/>
      <c r="F117" s="469"/>
      <c r="G117" s="469"/>
      <c r="H117" s="470"/>
      <c r="I117" s="471"/>
      <c r="J117" s="472"/>
      <c r="K117" s="473"/>
      <c r="L117" s="474"/>
      <c r="M117" s="475" t="s">
        <v>150</v>
      </c>
      <c r="N117" s="475"/>
      <c r="O117" s="474"/>
      <c r="P117" s="476"/>
      <c r="Q117" s="477"/>
      <c r="R117" s="478"/>
      <c r="S117" s="479"/>
      <c r="T117" s="480"/>
      <c r="U117" s="480"/>
      <c r="V117" s="480"/>
      <c r="W117" s="480"/>
      <c r="X117" s="480"/>
      <c r="Y117" s="480"/>
      <c r="Z117" s="481"/>
      <c r="AA117" s="437"/>
      <c r="AB117" s="437"/>
      <c r="AC117" s="482"/>
      <c r="AD117" s="483"/>
      <c r="AE117" s="483"/>
      <c r="AF117" s="483"/>
      <c r="AG117" s="483"/>
      <c r="AH117" s="483"/>
      <c r="AI117" s="483"/>
      <c r="AJ117" s="484"/>
      <c r="AK117" s="471"/>
      <c r="AL117" s="472"/>
      <c r="AM117" s="473"/>
      <c r="AN117" s="474"/>
      <c r="AO117" s="475" t="s">
        <v>150</v>
      </c>
      <c r="AP117" s="475"/>
      <c r="AQ117" s="474"/>
      <c r="AR117" s="476"/>
      <c r="AS117" s="477"/>
      <c r="AT117" s="478"/>
      <c r="AU117" s="485"/>
      <c r="AV117" s="486"/>
      <c r="AW117" s="486"/>
      <c r="AX117" s="486"/>
      <c r="AY117" s="486"/>
      <c r="AZ117" s="486"/>
      <c r="BA117" s="486"/>
      <c r="BB117" s="487"/>
      <c r="BD117" s="8"/>
      <c r="BE117" s="6"/>
    </row>
    <row r="118" spans="1:57" ht="12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126"/>
      <c r="K118" s="126"/>
      <c r="L118" s="126"/>
      <c r="M118" s="126"/>
      <c r="N118" s="126"/>
      <c r="O118" s="126"/>
      <c r="P118" s="126"/>
      <c r="Q118" s="28"/>
      <c r="R118" s="28"/>
      <c r="S118" s="29"/>
      <c r="T118" s="29"/>
      <c r="U118" s="29"/>
      <c r="V118" s="29"/>
      <c r="W118" s="7"/>
      <c r="X118" s="7"/>
      <c r="Y118" s="7"/>
      <c r="Z118" s="7"/>
      <c r="AA118" s="7"/>
      <c r="AB118" s="7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3"/>
      <c r="AT118" s="3"/>
      <c r="AU118" s="3"/>
      <c r="AV118" s="3"/>
      <c r="AW118" s="3"/>
      <c r="AX118" s="3"/>
      <c r="AY118" s="7"/>
      <c r="AZ118" s="7"/>
      <c r="BA118" s="7"/>
      <c r="BB118" s="7"/>
      <c r="BC118" s="7"/>
      <c r="BD118" s="8"/>
      <c r="BE118" s="6"/>
    </row>
    <row r="119" spans="1:57" ht="24" customHeight="1">
      <c r="A119" s="7"/>
      <c r="B119" s="488" t="s">
        <v>155</v>
      </c>
      <c r="C119" s="488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9"/>
      <c r="AC119" s="489"/>
      <c r="AD119" s="489"/>
      <c r="AE119" s="489"/>
      <c r="AF119" s="489"/>
      <c r="AG119" s="489"/>
      <c r="AH119" s="489"/>
      <c r="AI119" s="489"/>
      <c r="AJ119" s="489"/>
      <c r="AK119" s="489"/>
      <c r="AL119" s="489"/>
      <c r="AM119" s="489"/>
      <c r="AN119" s="489"/>
      <c r="AO119" s="489"/>
      <c r="AP119" s="489"/>
      <c r="AQ119" s="489"/>
      <c r="AR119" s="489"/>
      <c r="AS119" s="489"/>
      <c r="AT119" s="489"/>
      <c r="AU119" s="489"/>
      <c r="AV119" s="489"/>
      <c r="AW119" s="489"/>
      <c r="AX119" s="489"/>
      <c r="AY119" s="489"/>
      <c r="AZ119" s="489"/>
      <c r="BA119" s="489"/>
      <c r="BB119" s="489"/>
      <c r="BC119" s="29"/>
      <c r="BD119" s="7"/>
      <c r="BE119" s="7"/>
    </row>
    <row r="120" spans="1:57" ht="24" customHeight="1">
      <c r="A120" s="15"/>
      <c r="B120" s="488" t="s">
        <v>154</v>
      </c>
      <c r="C120" s="488"/>
      <c r="D120" s="488"/>
      <c r="E120" s="488"/>
      <c r="F120" s="488"/>
      <c r="G120" s="488"/>
      <c r="H120" s="488"/>
      <c r="I120" s="488"/>
      <c r="J120" s="488"/>
      <c r="K120" s="488"/>
      <c r="L120" s="488"/>
      <c r="M120" s="488"/>
      <c r="N120" s="488"/>
      <c r="O120" s="488"/>
      <c r="P120" s="488"/>
      <c r="Q120" s="488"/>
      <c r="R120" s="488"/>
      <c r="S120" s="488"/>
      <c r="T120" s="488"/>
      <c r="U120" s="488"/>
      <c r="V120" s="488"/>
      <c r="W120" s="488"/>
      <c r="X120" s="488"/>
      <c r="Y120" s="488"/>
      <c r="Z120" s="488"/>
      <c r="AA120" s="488"/>
      <c r="AB120" s="489"/>
      <c r="AC120" s="489"/>
      <c r="AD120" s="489"/>
      <c r="AE120" s="489"/>
      <c r="AF120" s="489"/>
      <c r="AG120" s="489"/>
      <c r="AH120" s="489"/>
      <c r="AI120" s="489"/>
      <c r="AJ120" s="489"/>
      <c r="AK120" s="489"/>
      <c r="AL120" s="489"/>
      <c r="AM120" s="489"/>
      <c r="AN120" s="489"/>
      <c r="AO120" s="489"/>
      <c r="AP120" s="489"/>
      <c r="AQ120" s="489"/>
      <c r="AR120" s="489"/>
      <c r="AS120" s="489"/>
      <c r="AT120" s="489"/>
      <c r="AU120" s="489"/>
      <c r="AV120" s="489"/>
      <c r="AW120" s="489"/>
      <c r="AX120" s="489"/>
      <c r="AY120" s="489"/>
      <c r="AZ120" s="489"/>
      <c r="BA120" s="489"/>
      <c r="BB120" s="489"/>
      <c r="BC120" s="8"/>
      <c r="BD120" s="8"/>
      <c r="BE120" s="6"/>
    </row>
    <row r="121" spans="1:56" ht="21" customHeight="1">
      <c r="A121" s="128"/>
      <c r="B121" s="128"/>
      <c r="C121" s="129"/>
      <c r="D121" s="129"/>
      <c r="E121" s="129"/>
      <c r="F121" s="129"/>
      <c r="G121" s="129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7"/>
      <c r="U121" s="7"/>
      <c r="V121" s="7"/>
      <c r="W121" s="7"/>
      <c r="X121" s="7"/>
      <c r="Y121" s="7"/>
      <c r="Z121" s="7"/>
      <c r="AA121" s="7"/>
      <c r="AB121" s="7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7"/>
      <c r="AP121" s="7"/>
      <c r="AQ121" s="7"/>
      <c r="AR121" s="7"/>
      <c r="AS121" s="7"/>
      <c r="AT121" s="7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3"/>
    </row>
    <row r="122" spans="1:56" ht="21" customHeight="1">
      <c r="A122" s="128"/>
      <c r="B122" s="128"/>
      <c r="C122" s="129"/>
      <c r="D122" s="129"/>
      <c r="E122" s="129"/>
      <c r="F122" s="129"/>
      <c r="G122" s="129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7"/>
      <c r="U122" s="7"/>
      <c r="V122" s="7"/>
      <c r="W122" s="7"/>
      <c r="X122" s="7"/>
      <c r="Y122" s="7"/>
      <c r="Z122" s="7"/>
      <c r="AA122" s="7"/>
      <c r="AB122" s="7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7"/>
      <c r="AP122" s="7"/>
      <c r="AQ122" s="7"/>
      <c r="AR122" s="7"/>
      <c r="AS122" s="7"/>
      <c r="AT122" s="7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3"/>
    </row>
    <row r="123" spans="1:57" ht="21" customHeight="1">
      <c r="A123" s="7"/>
      <c r="B123" s="7"/>
      <c r="C123" s="7"/>
      <c r="D123" s="7"/>
      <c r="E123" s="7"/>
      <c r="F123" s="7"/>
      <c r="G123" s="7"/>
      <c r="H123" s="7"/>
      <c r="I123" s="8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8"/>
      <c r="AD123" s="8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8"/>
      <c r="BD123" s="8"/>
      <c r="BE123" s="6"/>
    </row>
    <row r="124" spans="1:56" ht="21" customHeight="1">
      <c r="A124" s="128"/>
      <c r="B124" s="128"/>
      <c r="C124" s="129"/>
      <c r="D124" s="129"/>
      <c r="E124" s="129"/>
      <c r="F124" s="129"/>
      <c r="G124" s="129"/>
      <c r="H124" s="131"/>
      <c r="I124" s="131"/>
      <c r="J124" s="131"/>
      <c r="K124" s="131"/>
      <c r="L124" s="131"/>
      <c r="M124" s="131"/>
      <c r="N124" s="131"/>
      <c r="O124" s="132"/>
      <c r="P124" s="132"/>
      <c r="Q124" s="132"/>
      <c r="R124" s="132"/>
      <c r="S124" s="132"/>
      <c r="T124" s="133"/>
      <c r="U124" s="132"/>
      <c r="V124" s="132"/>
      <c r="W124" s="132"/>
      <c r="X124" s="132"/>
      <c r="Y124" s="132"/>
      <c r="Z124" s="132"/>
      <c r="AA124" s="132"/>
      <c r="AB124" s="132"/>
      <c r="AC124" s="7"/>
      <c r="AD124" s="7"/>
      <c r="AE124" s="7"/>
      <c r="AF124" s="7"/>
      <c r="AG124" s="133"/>
      <c r="AH124" s="132"/>
      <c r="AI124" s="132"/>
      <c r="AJ124" s="132"/>
      <c r="AK124" s="132"/>
      <c r="AL124" s="132"/>
      <c r="AM124" s="132"/>
      <c r="AN124" s="132"/>
      <c r="AO124" s="132"/>
      <c r="AP124" s="7"/>
      <c r="AQ124" s="7"/>
      <c r="AR124" s="7"/>
      <c r="AS124" s="7"/>
      <c r="AT124" s="133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3"/>
    </row>
    <row r="125" spans="1:56" ht="21" customHeight="1">
      <c r="A125" s="128"/>
      <c r="B125" s="128"/>
      <c r="C125" s="129"/>
      <c r="D125" s="129"/>
      <c r="E125" s="129"/>
      <c r="F125" s="129"/>
      <c r="G125" s="129"/>
      <c r="H125" s="131"/>
      <c r="I125" s="131"/>
      <c r="J125" s="131"/>
      <c r="K125" s="131"/>
      <c r="L125" s="131"/>
      <c r="M125" s="131"/>
      <c r="N125" s="131"/>
      <c r="O125" s="132"/>
      <c r="P125" s="132"/>
      <c r="Q125" s="132"/>
      <c r="R125" s="132"/>
      <c r="S125" s="132"/>
      <c r="T125" s="133"/>
      <c r="U125" s="132"/>
      <c r="V125" s="132"/>
      <c r="W125" s="132"/>
      <c r="X125" s="132"/>
      <c r="Y125" s="132"/>
      <c r="Z125" s="132"/>
      <c r="AA125" s="132"/>
      <c r="AB125" s="132"/>
      <c r="AC125" s="7"/>
      <c r="AD125" s="7"/>
      <c r="AE125" s="7"/>
      <c r="AF125" s="7"/>
      <c r="AG125" s="133"/>
      <c r="AH125" s="132"/>
      <c r="AI125" s="132"/>
      <c r="AJ125" s="132"/>
      <c r="AK125" s="132"/>
      <c r="AL125" s="132"/>
      <c r="AM125" s="132"/>
      <c r="AN125" s="132"/>
      <c r="AO125" s="132"/>
      <c r="AP125" s="7"/>
      <c r="AQ125" s="7"/>
      <c r="AR125" s="7"/>
      <c r="AS125" s="7"/>
      <c r="AT125" s="133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3"/>
    </row>
    <row r="126" spans="1:5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</sheetData>
  <sheetProtection formatCells="0"/>
  <mergeCells count="794">
    <mergeCell ref="B120:AA120"/>
    <mergeCell ref="A70:C71"/>
    <mergeCell ref="D70:I71"/>
    <mergeCell ref="A78:C79"/>
    <mergeCell ref="B119:AA119"/>
    <mergeCell ref="A65:P65"/>
    <mergeCell ref="A66:J66"/>
    <mergeCell ref="K66:BD66"/>
    <mergeCell ref="K67:BD67"/>
    <mergeCell ref="BB70:BD71"/>
    <mergeCell ref="BB82:BD83"/>
    <mergeCell ref="BB78:BD79"/>
    <mergeCell ref="J68:N68"/>
    <mergeCell ref="AV82:BA83"/>
    <mergeCell ref="AV78:BA79"/>
    <mergeCell ref="T68:X68"/>
    <mergeCell ref="AL68:AP68"/>
    <mergeCell ref="O68:S68"/>
    <mergeCell ref="Z76:AE77"/>
    <mergeCell ref="BB86:BD87"/>
    <mergeCell ref="AQ68:AU68"/>
    <mergeCell ref="Y68:AF68"/>
    <mergeCell ref="AG68:AK68"/>
    <mergeCell ref="AV86:BA87"/>
    <mergeCell ref="Z69:AE69"/>
    <mergeCell ref="Z70:AE71"/>
    <mergeCell ref="Z72:AE72"/>
    <mergeCell ref="Z73:AE74"/>
    <mergeCell ref="Z75:AE75"/>
    <mergeCell ref="AI62:AK62"/>
    <mergeCell ref="AL62:AM62"/>
    <mergeCell ref="AN62:AO62"/>
    <mergeCell ref="AN61:AO61"/>
    <mergeCell ref="AL61:AM61"/>
    <mergeCell ref="AS61:AV61"/>
    <mergeCell ref="AW61:AY61"/>
    <mergeCell ref="AW62:AY62"/>
    <mergeCell ref="AP61:AR61"/>
    <mergeCell ref="V3:AB3"/>
    <mergeCell ref="AP62:AR62"/>
    <mergeCell ref="AS62:AV62"/>
    <mergeCell ref="S4:W4"/>
    <mergeCell ref="X11:AB11"/>
    <mergeCell ref="S11:W11"/>
    <mergeCell ref="V10:AB10"/>
    <mergeCell ref="AP59:AR59"/>
    <mergeCell ref="AE59:AF59"/>
    <mergeCell ref="AN60:AO60"/>
    <mergeCell ref="A2:J2"/>
    <mergeCell ref="K2:AB2"/>
    <mergeCell ref="X4:AB4"/>
    <mergeCell ref="A3:H3"/>
    <mergeCell ref="I3:K3"/>
    <mergeCell ref="L3:R3"/>
    <mergeCell ref="S3:U3"/>
    <mergeCell ref="A4:H4"/>
    <mergeCell ref="I4:M4"/>
    <mergeCell ref="N4:R4"/>
    <mergeCell ref="B5:H5"/>
    <mergeCell ref="I10:K10"/>
    <mergeCell ref="L10:R10"/>
    <mergeCell ref="S10:U10"/>
    <mergeCell ref="B6:H6"/>
    <mergeCell ref="A10:H10"/>
    <mergeCell ref="B7:H7"/>
    <mergeCell ref="B8:H8"/>
    <mergeCell ref="B15:H15"/>
    <mergeCell ref="AC62:AD62"/>
    <mergeCell ref="AE62:AF62"/>
    <mergeCell ref="AG62:AH62"/>
    <mergeCell ref="V17:AB17"/>
    <mergeCell ref="A18:H18"/>
    <mergeCell ref="I18:M18"/>
    <mergeCell ref="S18:W18"/>
    <mergeCell ref="X18:AB18"/>
    <mergeCell ref="N18:R18"/>
    <mergeCell ref="B14:H14"/>
    <mergeCell ref="B12:H12"/>
    <mergeCell ref="I11:M11"/>
    <mergeCell ref="N11:R11"/>
    <mergeCell ref="A11:H11"/>
    <mergeCell ref="B13:H13"/>
    <mergeCell ref="A17:H17"/>
    <mergeCell ref="I17:K17"/>
    <mergeCell ref="L17:R17"/>
    <mergeCell ref="S17:U17"/>
    <mergeCell ref="L24:R24"/>
    <mergeCell ref="S24:U24"/>
    <mergeCell ref="A25:H25"/>
    <mergeCell ref="U25:X25"/>
    <mergeCell ref="I25:L25"/>
    <mergeCell ref="M25:P25"/>
    <mergeCell ref="Q25:T25"/>
    <mergeCell ref="V24:AB24"/>
    <mergeCell ref="B21:H21"/>
    <mergeCell ref="B22:H22"/>
    <mergeCell ref="B26:H26"/>
    <mergeCell ref="I24:K24"/>
    <mergeCell ref="AC54:AD54"/>
    <mergeCell ref="AC59:AD59"/>
    <mergeCell ref="AC57:AD57"/>
    <mergeCell ref="A40:H40"/>
    <mergeCell ref="V40:AB40"/>
    <mergeCell ref="L40:R40"/>
    <mergeCell ref="S40:U40"/>
    <mergeCell ref="B42:H42"/>
    <mergeCell ref="AP60:AR60"/>
    <mergeCell ref="AS60:AV60"/>
    <mergeCell ref="AC60:AD60"/>
    <mergeCell ref="AE60:AF60"/>
    <mergeCell ref="AG60:AH60"/>
    <mergeCell ref="AI60:AK60"/>
    <mergeCell ref="AL60:AM60"/>
    <mergeCell ref="AC61:AD61"/>
    <mergeCell ref="AE61:AF61"/>
    <mergeCell ref="AG61:AH61"/>
    <mergeCell ref="AI61:AK61"/>
    <mergeCell ref="AN59:AO59"/>
    <mergeCell ref="AG58:AH58"/>
    <mergeCell ref="AI58:AK58"/>
    <mergeCell ref="AE58:AF58"/>
    <mergeCell ref="AL58:AM58"/>
    <mergeCell ref="AG59:AH59"/>
    <mergeCell ref="AI59:AK59"/>
    <mergeCell ref="AL59:AM59"/>
    <mergeCell ref="AI53:AK53"/>
    <mergeCell ref="AP57:AR57"/>
    <mergeCell ref="AN57:AO57"/>
    <mergeCell ref="AG57:AH57"/>
    <mergeCell ref="AI57:AK57"/>
    <mergeCell ref="AL57:AM57"/>
    <mergeCell ref="AW57:AY57"/>
    <mergeCell ref="Q41:T41"/>
    <mergeCell ref="U41:X41"/>
    <mergeCell ref="Y41:AB41"/>
    <mergeCell ref="AL52:AM52"/>
    <mergeCell ref="AC52:AD52"/>
    <mergeCell ref="AE52:AF52"/>
    <mergeCell ref="AG52:AH52"/>
    <mergeCell ref="AI52:AK52"/>
    <mergeCell ref="AN53:AO53"/>
    <mergeCell ref="AP52:AR52"/>
    <mergeCell ref="AN36:AO36"/>
    <mergeCell ref="AS51:AV51"/>
    <mergeCell ref="AN35:AO35"/>
    <mergeCell ref="AP35:AR35"/>
    <mergeCell ref="AL42:AM42"/>
    <mergeCell ref="AG49:AH49"/>
    <mergeCell ref="AI50:AK50"/>
    <mergeCell ref="A1:AZ1"/>
    <mergeCell ref="I40:K40"/>
    <mergeCell ref="AI46:AK46"/>
    <mergeCell ref="A24:H24"/>
    <mergeCell ref="B27:H27"/>
    <mergeCell ref="B19:H19"/>
    <mergeCell ref="B20:H20"/>
    <mergeCell ref="AC46:AD46"/>
    <mergeCell ref="AG45:AH45"/>
    <mergeCell ref="AC42:AD42"/>
    <mergeCell ref="AE42:AF42"/>
    <mergeCell ref="AG42:AH42"/>
    <mergeCell ref="AG43:AH43"/>
    <mergeCell ref="A41:H41"/>
    <mergeCell ref="I41:L41"/>
    <mergeCell ref="M41:P41"/>
    <mergeCell ref="AG37:AH37"/>
    <mergeCell ref="B38:H38"/>
    <mergeCell ref="AC38:AD38"/>
    <mergeCell ref="AE38:AF38"/>
    <mergeCell ref="AG38:AH38"/>
    <mergeCell ref="AC41:AD41"/>
    <mergeCell ref="AE41:AF41"/>
    <mergeCell ref="B37:H37"/>
    <mergeCell ref="AC37:AD37"/>
    <mergeCell ref="AE37:AF37"/>
    <mergeCell ref="B36:H36"/>
    <mergeCell ref="AW60:AY60"/>
    <mergeCell ref="AN42:AO42"/>
    <mergeCell ref="AN26:AO26"/>
    <mergeCell ref="AN51:AO51"/>
    <mergeCell ref="AP46:AR46"/>
    <mergeCell ref="AP51:AR51"/>
    <mergeCell ref="AN49:AO49"/>
    <mergeCell ref="AW53:AY53"/>
    <mergeCell ref="AS59:AV59"/>
    <mergeCell ref="AS46:AV46"/>
    <mergeCell ref="AG29:AH29"/>
    <mergeCell ref="AS57:AV57"/>
    <mergeCell ref="AS50:AV50"/>
    <mergeCell ref="AS49:AV49"/>
    <mergeCell ref="AL45:AM45"/>
    <mergeCell ref="AI45:AK45"/>
    <mergeCell ref="AL46:AM46"/>
    <mergeCell ref="AN46:AO46"/>
    <mergeCell ref="AN45:AO45"/>
    <mergeCell ref="AI42:AK42"/>
    <mergeCell ref="AS58:AV58"/>
    <mergeCell ref="AW58:AY58"/>
    <mergeCell ref="AP43:AR43"/>
    <mergeCell ref="AP44:AR44"/>
    <mergeCell ref="AW52:AY52"/>
    <mergeCell ref="AS52:AV52"/>
    <mergeCell ref="AW50:AY50"/>
    <mergeCell ref="AP45:AR45"/>
    <mergeCell ref="AP49:AR49"/>
    <mergeCell ref="AW54:AY54"/>
    <mergeCell ref="AS54:AV54"/>
    <mergeCell ref="AW33:AY33"/>
    <mergeCell ref="AP33:AR33"/>
    <mergeCell ref="AS44:AV44"/>
    <mergeCell ref="AW36:AY36"/>
    <mergeCell ref="AS34:AV34"/>
    <mergeCell ref="AW34:AY34"/>
    <mergeCell ref="AW35:AY35"/>
    <mergeCell ref="AS35:AV35"/>
    <mergeCell ref="AP53:AR53"/>
    <mergeCell ref="AP58:AR58"/>
    <mergeCell ref="AP50:AR50"/>
    <mergeCell ref="AL50:AM50"/>
    <mergeCell ref="AN50:AO50"/>
    <mergeCell ref="AN54:AO54"/>
    <mergeCell ref="AP54:AR54"/>
    <mergeCell ref="AL51:AM51"/>
    <mergeCell ref="AN58:AO58"/>
    <mergeCell ref="AL53:AM53"/>
    <mergeCell ref="AN52:AO52"/>
    <mergeCell ref="AN43:AO43"/>
    <mergeCell ref="AI44:AK44"/>
    <mergeCell ref="AL43:AM43"/>
    <mergeCell ref="AL44:AM44"/>
    <mergeCell ref="AN44:AO44"/>
    <mergeCell ref="AE44:AF44"/>
    <mergeCell ref="AI34:AK34"/>
    <mergeCell ref="AC35:AD35"/>
    <mergeCell ref="AE35:AF35"/>
    <mergeCell ref="AI51:AK51"/>
    <mergeCell ref="AL49:AM49"/>
    <mergeCell ref="AC33:AD33"/>
    <mergeCell ref="AE33:AF33"/>
    <mergeCell ref="AI49:AK49"/>
    <mergeCell ref="AI38:AK38"/>
    <mergeCell ref="AI35:AK35"/>
    <mergeCell ref="AL35:AM35"/>
    <mergeCell ref="AL34:AM34"/>
    <mergeCell ref="AI37:AK37"/>
    <mergeCell ref="Q49:T49"/>
    <mergeCell ref="L48:R48"/>
    <mergeCell ref="S48:U48"/>
    <mergeCell ref="AE36:AF36"/>
    <mergeCell ref="V48:AB48"/>
    <mergeCell ref="U49:X49"/>
    <mergeCell ref="Y49:AB49"/>
    <mergeCell ref="AC45:AD45"/>
    <mergeCell ref="AE45:AF45"/>
    <mergeCell ref="AC36:AD36"/>
    <mergeCell ref="B43:H43"/>
    <mergeCell ref="AG46:AH46"/>
    <mergeCell ref="A48:H48"/>
    <mergeCell ref="I48:K48"/>
    <mergeCell ref="AG44:AH44"/>
    <mergeCell ref="B45:H45"/>
    <mergeCell ref="B46:H46"/>
    <mergeCell ref="AE46:AF46"/>
    <mergeCell ref="B44:H44"/>
    <mergeCell ref="AC44:AD44"/>
    <mergeCell ref="A57:H57"/>
    <mergeCell ref="I57:L57"/>
    <mergeCell ref="V56:AB56"/>
    <mergeCell ref="M57:P57"/>
    <mergeCell ref="Q57:T57"/>
    <mergeCell ref="U57:X57"/>
    <mergeCell ref="Y57:AB57"/>
    <mergeCell ref="I56:K56"/>
    <mergeCell ref="AP42:AR42"/>
    <mergeCell ref="AP28:AR28"/>
    <mergeCell ref="AS28:AV28"/>
    <mergeCell ref="AP26:AR26"/>
    <mergeCell ref="AS33:AV33"/>
    <mergeCell ref="AP34:AR34"/>
    <mergeCell ref="AP36:AR36"/>
    <mergeCell ref="AS36:AV36"/>
    <mergeCell ref="AS37:AV37"/>
    <mergeCell ref="AS26:AV26"/>
    <mergeCell ref="AL41:AM41"/>
    <mergeCell ref="AN41:AO41"/>
    <mergeCell ref="AP41:AR41"/>
    <mergeCell ref="AS41:AV41"/>
    <mergeCell ref="AG41:AH41"/>
    <mergeCell ref="AI41:AK41"/>
    <mergeCell ref="AE22:AF22"/>
    <mergeCell ref="AG22:AH22"/>
    <mergeCell ref="AI22:AK22"/>
    <mergeCell ref="AG27:AH27"/>
    <mergeCell ref="AG35:AH35"/>
    <mergeCell ref="AI36:AK36"/>
    <mergeCell ref="AI26:AK26"/>
    <mergeCell ref="AE29:AF29"/>
    <mergeCell ref="AW25:AY25"/>
    <mergeCell ref="AS25:AV25"/>
    <mergeCell ref="AG21:AH21"/>
    <mergeCell ref="AI21:AK21"/>
    <mergeCell ref="AW22:AY22"/>
    <mergeCell ref="AW21:AY21"/>
    <mergeCell ref="AL22:AM22"/>
    <mergeCell ref="AN22:AO22"/>
    <mergeCell ref="AP22:AR22"/>
    <mergeCell ref="AS22:AV22"/>
    <mergeCell ref="AL21:AM21"/>
    <mergeCell ref="AN21:AO21"/>
    <mergeCell ref="AS21:AV21"/>
    <mergeCell ref="AS19:AV19"/>
    <mergeCell ref="AP21:AR21"/>
    <mergeCell ref="AP20:AR20"/>
    <mergeCell ref="AS20:AV20"/>
    <mergeCell ref="AP19:AR19"/>
    <mergeCell ref="AL19:AM19"/>
    <mergeCell ref="AN19:AO19"/>
    <mergeCell ref="AW19:AY19"/>
    <mergeCell ref="AC20:AD20"/>
    <mergeCell ref="AE20:AF20"/>
    <mergeCell ref="AG20:AH20"/>
    <mergeCell ref="AI20:AK20"/>
    <mergeCell ref="AL20:AM20"/>
    <mergeCell ref="AN20:AO20"/>
    <mergeCell ref="AG19:AH19"/>
    <mergeCell ref="AI19:AK19"/>
    <mergeCell ref="AW20:AY20"/>
    <mergeCell ref="B52:H52"/>
    <mergeCell ref="AP25:AR25"/>
    <mergeCell ref="AL33:AM33"/>
    <mergeCell ref="AC25:AD25"/>
    <mergeCell ref="AE25:AF25"/>
    <mergeCell ref="AG25:AH25"/>
    <mergeCell ref="AI25:AK25"/>
    <mergeCell ref="AL25:AM25"/>
    <mergeCell ref="AN25:AO25"/>
    <mergeCell ref="AI43:AK43"/>
    <mergeCell ref="B51:H51"/>
    <mergeCell ref="AC50:AD50"/>
    <mergeCell ref="AE50:AF50"/>
    <mergeCell ref="A49:H49"/>
    <mergeCell ref="I49:L49"/>
    <mergeCell ref="B50:H50"/>
    <mergeCell ref="AC49:AD49"/>
    <mergeCell ref="AE49:AF49"/>
    <mergeCell ref="AC51:AD51"/>
    <mergeCell ref="M49:P49"/>
    <mergeCell ref="AG15:AH15"/>
    <mergeCell ref="AN14:AO14"/>
    <mergeCell ref="AL14:AM14"/>
    <mergeCell ref="AG18:AH18"/>
    <mergeCell ref="AI18:AK18"/>
    <mergeCell ref="AL18:AM18"/>
    <mergeCell ref="AN18:AO18"/>
    <mergeCell ref="AS11:AV11"/>
    <mergeCell ref="AP13:AR13"/>
    <mergeCell ref="AL15:AM15"/>
    <mergeCell ref="AI15:AK15"/>
    <mergeCell ref="AN15:AO15"/>
    <mergeCell ref="AP15:AR15"/>
    <mergeCell ref="AP14:AR14"/>
    <mergeCell ref="AN13:AO13"/>
    <mergeCell ref="AI14:AK14"/>
    <mergeCell ref="AS18:AV18"/>
    <mergeCell ref="AW18:AY18"/>
    <mergeCell ref="AW8:AY8"/>
    <mergeCell ref="AP18:AR18"/>
    <mergeCell ref="AS8:AV8"/>
    <mergeCell ref="AS12:AV12"/>
    <mergeCell ref="AS15:AV15"/>
    <mergeCell ref="AS13:AV13"/>
    <mergeCell ref="AW11:AY11"/>
    <mergeCell ref="AW15:AY15"/>
    <mergeCell ref="AW13:AY13"/>
    <mergeCell ref="AS14:AV14"/>
    <mergeCell ref="AW14:AY14"/>
    <mergeCell ref="AW12:AY12"/>
    <mergeCell ref="AS7:AV7"/>
    <mergeCell ref="AW4:AY4"/>
    <mergeCell ref="AW5:AY5"/>
    <mergeCell ref="AW6:AY6"/>
    <mergeCell ref="AS6:AV6"/>
    <mergeCell ref="AW7:AY7"/>
    <mergeCell ref="AS4:AV4"/>
    <mergeCell ref="AS5:AV5"/>
    <mergeCell ref="AP5:AR5"/>
    <mergeCell ref="AP6:AR6"/>
    <mergeCell ref="AI4:AK4"/>
    <mergeCell ref="AL4:AM4"/>
    <mergeCell ref="AN4:AO4"/>
    <mergeCell ref="AP4:AR4"/>
    <mergeCell ref="AN5:AO5"/>
    <mergeCell ref="AN6:AO6"/>
    <mergeCell ref="AI5:AK5"/>
    <mergeCell ref="AL5:AM5"/>
    <mergeCell ref="AN7:AO7"/>
    <mergeCell ref="AI6:AK6"/>
    <mergeCell ref="AI7:AK7"/>
    <mergeCell ref="AC6:AD6"/>
    <mergeCell ref="AE6:AF6"/>
    <mergeCell ref="AL7:AM7"/>
    <mergeCell ref="AL6:AM6"/>
    <mergeCell ref="AC7:AD7"/>
    <mergeCell ref="AG7:AH7"/>
    <mergeCell ref="AG6:AH6"/>
    <mergeCell ref="AE7:AF7"/>
    <mergeCell ref="AE8:AF8"/>
    <mergeCell ref="AC14:AD14"/>
    <mergeCell ref="AE14:AF14"/>
    <mergeCell ref="AC13:AD13"/>
    <mergeCell ref="AE13:AF13"/>
    <mergeCell ref="AC12:AD12"/>
    <mergeCell ref="AE12:AF12"/>
    <mergeCell ref="AE11:AF11"/>
    <mergeCell ref="AG11:AH11"/>
    <mergeCell ref="AI13:AK13"/>
    <mergeCell ref="AG13:AH13"/>
    <mergeCell ref="AG12:AH12"/>
    <mergeCell ref="AC4:AD4"/>
    <mergeCell ref="AE4:AF4"/>
    <mergeCell ref="AG4:AH4"/>
    <mergeCell ref="AC5:AD5"/>
    <mergeCell ref="AE5:AF5"/>
    <mergeCell ref="AG5:AH5"/>
    <mergeCell ref="B54:H54"/>
    <mergeCell ref="B58:H58"/>
    <mergeCell ref="A56:H56"/>
    <mergeCell ref="AE19:AF19"/>
    <mergeCell ref="B53:H53"/>
    <mergeCell ref="AC43:AD43"/>
    <mergeCell ref="AE43:AF43"/>
    <mergeCell ref="AC53:AD53"/>
    <mergeCell ref="L56:R56"/>
    <mergeCell ref="S56:U56"/>
    <mergeCell ref="B61:H61"/>
    <mergeCell ref="B60:H60"/>
    <mergeCell ref="B59:H59"/>
    <mergeCell ref="B62:H62"/>
    <mergeCell ref="AL13:AM13"/>
    <mergeCell ref="AG14:AH14"/>
    <mergeCell ref="AC58:AD58"/>
    <mergeCell ref="AG53:AH53"/>
    <mergeCell ref="AG54:AH54"/>
    <mergeCell ref="AG50:AH50"/>
    <mergeCell ref="AE57:AF57"/>
    <mergeCell ref="AC15:AD15"/>
    <mergeCell ref="AE15:AF15"/>
    <mergeCell ref="AL29:AM29"/>
    <mergeCell ref="AE51:AF51"/>
    <mergeCell ref="AE27:AF27"/>
    <mergeCell ref="AC29:AD29"/>
    <mergeCell ref="AC18:AD18"/>
    <mergeCell ref="AE18:AF18"/>
    <mergeCell ref="AC19:AD19"/>
    <mergeCell ref="AE21:AF21"/>
    <mergeCell ref="AC22:AD22"/>
    <mergeCell ref="AC27:AD27"/>
    <mergeCell ref="AC21:AD21"/>
    <mergeCell ref="AP7:AR7"/>
    <mergeCell ref="AI11:AK11"/>
    <mergeCell ref="AI12:AK12"/>
    <mergeCell ref="AL12:AM12"/>
    <mergeCell ref="AN12:AO12"/>
    <mergeCell ref="AL11:AM11"/>
    <mergeCell ref="AN11:AO11"/>
    <mergeCell ref="AP12:AR12"/>
    <mergeCell ref="AN8:AO8"/>
    <mergeCell ref="AP8:AR8"/>
    <mergeCell ref="AL8:AM8"/>
    <mergeCell ref="AC11:AD11"/>
    <mergeCell ref="AI8:AK8"/>
    <mergeCell ref="AP11:AR11"/>
    <mergeCell ref="AC8:AD8"/>
    <mergeCell ref="AG8:AH8"/>
    <mergeCell ref="D78:I79"/>
    <mergeCell ref="BB74:BD75"/>
    <mergeCell ref="A74:C75"/>
    <mergeCell ref="D74:I75"/>
    <mergeCell ref="AV74:BA75"/>
    <mergeCell ref="Q76:S76"/>
    <mergeCell ref="AL76:AN76"/>
    <mergeCell ref="Q77:S77"/>
    <mergeCell ref="AL77:AN77"/>
    <mergeCell ref="Z78:AE78"/>
    <mergeCell ref="A82:C83"/>
    <mergeCell ref="D82:I83"/>
    <mergeCell ref="L81:N81"/>
    <mergeCell ref="AQ81:AS81"/>
    <mergeCell ref="A86:C87"/>
    <mergeCell ref="D86:I87"/>
    <mergeCell ref="L89:N89"/>
    <mergeCell ref="AQ89:AS89"/>
    <mergeCell ref="AA87:AD87"/>
    <mergeCell ref="L88:N88"/>
    <mergeCell ref="AQ88:AS88"/>
    <mergeCell ref="AV90:BA91"/>
    <mergeCell ref="BB90:BD91"/>
    <mergeCell ref="A90:C91"/>
    <mergeCell ref="D90:I91"/>
    <mergeCell ref="BB94:BD95"/>
    <mergeCell ref="AV94:BA95"/>
    <mergeCell ref="AA93:AD93"/>
    <mergeCell ref="AL93:AN93"/>
    <mergeCell ref="L96:N96"/>
    <mergeCell ref="L97:N97"/>
    <mergeCell ref="Q92:S92"/>
    <mergeCell ref="AL92:AN92"/>
    <mergeCell ref="Q93:S93"/>
    <mergeCell ref="Z96:AA100"/>
    <mergeCell ref="AD96:AE100"/>
    <mergeCell ref="AQ97:AS97"/>
    <mergeCell ref="A94:C95"/>
    <mergeCell ref="D94:I95"/>
    <mergeCell ref="BB98:BD99"/>
    <mergeCell ref="AV98:BA99"/>
    <mergeCell ref="AQ96:AS96"/>
    <mergeCell ref="AA94:AD94"/>
    <mergeCell ref="AA95:AD95"/>
    <mergeCell ref="A98:C99"/>
    <mergeCell ref="D98:I99"/>
    <mergeCell ref="BI4:BO4"/>
    <mergeCell ref="BG5:BH5"/>
    <mergeCell ref="BI5:BO5"/>
    <mergeCell ref="BG6:BH6"/>
    <mergeCell ref="BI6:BO6"/>
    <mergeCell ref="BG4:BH4"/>
    <mergeCell ref="BG7:BH7"/>
    <mergeCell ref="BG10:BH10"/>
    <mergeCell ref="BG13:BH13"/>
    <mergeCell ref="BG17:BH17"/>
    <mergeCell ref="BI12:BO12"/>
    <mergeCell ref="BI7:BO7"/>
    <mergeCell ref="BI8:BO8"/>
    <mergeCell ref="BG9:BH9"/>
    <mergeCell ref="BI9:BO9"/>
    <mergeCell ref="BI10:BO10"/>
    <mergeCell ref="BG11:BH11"/>
    <mergeCell ref="BI11:BO11"/>
    <mergeCell ref="BG12:BH12"/>
    <mergeCell ref="BG8:BH8"/>
    <mergeCell ref="BI17:BO17"/>
    <mergeCell ref="BG18:BH18"/>
    <mergeCell ref="BI18:BO18"/>
    <mergeCell ref="BI13:BO13"/>
    <mergeCell ref="BG14:BH14"/>
    <mergeCell ref="BI14:BO14"/>
    <mergeCell ref="BG15:BH15"/>
    <mergeCell ref="BI15:BO15"/>
    <mergeCell ref="BI16:BO16"/>
    <mergeCell ref="BG16:BH16"/>
    <mergeCell ref="BI19:BO19"/>
    <mergeCell ref="BG20:BH20"/>
    <mergeCell ref="BI20:BO20"/>
    <mergeCell ref="BG21:BH21"/>
    <mergeCell ref="BI21:BO21"/>
    <mergeCell ref="BG19:BH19"/>
    <mergeCell ref="BG27:BH27"/>
    <mergeCell ref="BI27:BO27"/>
    <mergeCell ref="BI22:BO22"/>
    <mergeCell ref="BG23:BH23"/>
    <mergeCell ref="BI23:BO23"/>
    <mergeCell ref="BG24:BH24"/>
    <mergeCell ref="BI24:BO24"/>
    <mergeCell ref="BG22:BH22"/>
    <mergeCell ref="BG25:BH25"/>
    <mergeCell ref="BI25:BO25"/>
    <mergeCell ref="BG26:BH26"/>
    <mergeCell ref="BI26:BO26"/>
    <mergeCell ref="BG33:BH33"/>
    <mergeCell ref="BI33:BO33"/>
    <mergeCell ref="BG28:BH28"/>
    <mergeCell ref="BI28:BO28"/>
    <mergeCell ref="BG29:BH29"/>
    <mergeCell ref="BI29:BO29"/>
    <mergeCell ref="BG30:BH30"/>
    <mergeCell ref="BI30:BO30"/>
    <mergeCell ref="BG31:BH31"/>
    <mergeCell ref="BI31:BO31"/>
    <mergeCell ref="BG32:BH32"/>
    <mergeCell ref="BI32:BO32"/>
    <mergeCell ref="BG36:BH36"/>
    <mergeCell ref="BI36:BO36"/>
    <mergeCell ref="BG37:BH37"/>
    <mergeCell ref="BI37:BO37"/>
    <mergeCell ref="BG34:BH34"/>
    <mergeCell ref="BI34:BO34"/>
    <mergeCell ref="BG35:BH35"/>
    <mergeCell ref="BI35:BO35"/>
    <mergeCell ref="BG38:BH38"/>
    <mergeCell ref="BI38:BO38"/>
    <mergeCell ref="BG40:BH40"/>
    <mergeCell ref="BI40:BO40"/>
    <mergeCell ref="BG39:BH39"/>
    <mergeCell ref="BI39:BO39"/>
    <mergeCell ref="BG41:BH41"/>
    <mergeCell ref="BI41:BO41"/>
    <mergeCell ref="BG42:BH42"/>
    <mergeCell ref="BI42:BO42"/>
    <mergeCell ref="BG43:BH43"/>
    <mergeCell ref="BI43:BO43"/>
    <mergeCell ref="BG44:BH44"/>
    <mergeCell ref="BI44:BO44"/>
    <mergeCell ref="AW26:AY26"/>
    <mergeCell ref="AI27:AK27"/>
    <mergeCell ref="AW27:AY27"/>
    <mergeCell ref="AS27:AV27"/>
    <mergeCell ref="AL26:AM26"/>
    <mergeCell ref="AL27:AM27"/>
    <mergeCell ref="AN27:AO27"/>
    <mergeCell ref="Y25:AB25"/>
    <mergeCell ref="AC26:AD26"/>
    <mergeCell ref="AE26:AF26"/>
    <mergeCell ref="AG26:AH26"/>
    <mergeCell ref="B28:H28"/>
    <mergeCell ref="AC28:AD28"/>
    <mergeCell ref="AE28:AF28"/>
    <mergeCell ref="AI28:AK28"/>
    <mergeCell ref="AG28:AH28"/>
    <mergeCell ref="AW28:AY28"/>
    <mergeCell ref="AP27:AR27"/>
    <mergeCell ref="AL28:AM28"/>
    <mergeCell ref="AN28:AO28"/>
    <mergeCell ref="AW29:AY29"/>
    <mergeCell ref="B30:H30"/>
    <mergeCell ref="AC30:AD30"/>
    <mergeCell ref="AE30:AF30"/>
    <mergeCell ref="AG30:AH30"/>
    <mergeCell ref="AI30:AK30"/>
    <mergeCell ref="AL30:AM30"/>
    <mergeCell ref="AW30:AY30"/>
    <mergeCell ref="B29:H29"/>
    <mergeCell ref="AI29:AK29"/>
    <mergeCell ref="AN29:AO29"/>
    <mergeCell ref="AP29:AR29"/>
    <mergeCell ref="AS29:AV29"/>
    <mergeCell ref="AN30:AO30"/>
    <mergeCell ref="AP30:AR30"/>
    <mergeCell ref="AS30:AV30"/>
    <mergeCell ref="V32:AB32"/>
    <mergeCell ref="U33:X33"/>
    <mergeCell ref="Y33:AB33"/>
    <mergeCell ref="A33:H33"/>
    <mergeCell ref="A32:H32"/>
    <mergeCell ref="I32:K32"/>
    <mergeCell ref="L32:R32"/>
    <mergeCell ref="S32:U32"/>
    <mergeCell ref="I33:L33"/>
    <mergeCell ref="M33:P33"/>
    <mergeCell ref="Q33:T33"/>
    <mergeCell ref="B34:H34"/>
    <mergeCell ref="AC34:AD34"/>
    <mergeCell ref="AN37:AO37"/>
    <mergeCell ref="AL36:AM36"/>
    <mergeCell ref="AG33:AH33"/>
    <mergeCell ref="AI33:AK33"/>
    <mergeCell ref="AG36:AH36"/>
    <mergeCell ref="AN33:AO33"/>
    <mergeCell ref="B35:H35"/>
    <mergeCell ref="AP37:AR37"/>
    <mergeCell ref="AW37:AY37"/>
    <mergeCell ref="AE34:AF34"/>
    <mergeCell ref="AG34:AH34"/>
    <mergeCell ref="AN34:AO34"/>
    <mergeCell ref="AL37:AM37"/>
    <mergeCell ref="AL38:AM38"/>
    <mergeCell ref="AN38:AO38"/>
    <mergeCell ref="AP38:AR38"/>
    <mergeCell ref="AS38:AV38"/>
    <mergeCell ref="AW38:AY38"/>
    <mergeCell ref="AW41:AY41"/>
    <mergeCell ref="AS42:AV42"/>
    <mergeCell ref="AW42:AY42"/>
    <mergeCell ref="AS43:AV43"/>
    <mergeCell ref="AW43:AY43"/>
    <mergeCell ref="AW44:AY44"/>
    <mergeCell ref="AV70:BA71"/>
    <mergeCell ref="AW45:AY45"/>
    <mergeCell ref="AW46:AY46"/>
    <mergeCell ref="AW49:AY49"/>
    <mergeCell ref="AW59:AY59"/>
    <mergeCell ref="AW51:AY51"/>
    <mergeCell ref="AS53:AV53"/>
    <mergeCell ref="AG51:AH51"/>
    <mergeCell ref="L73:N73"/>
    <mergeCell ref="AQ73:AS73"/>
    <mergeCell ref="AS45:AV45"/>
    <mergeCell ref="L72:N72"/>
    <mergeCell ref="AQ72:AS72"/>
    <mergeCell ref="AI54:AK54"/>
    <mergeCell ref="AL54:AM54"/>
    <mergeCell ref="AE53:AF53"/>
    <mergeCell ref="AE54:AF54"/>
    <mergeCell ref="AG85:AI85"/>
    <mergeCell ref="AA86:AD86"/>
    <mergeCell ref="L80:N80"/>
    <mergeCell ref="AQ80:AS80"/>
    <mergeCell ref="V84:X84"/>
    <mergeCell ref="AG84:AI84"/>
    <mergeCell ref="V85:X85"/>
    <mergeCell ref="AA85:AD85"/>
    <mergeCell ref="Z79:AE80"/>
    <mergeCell ref="A103:J103"/>
    <mergeCell ref="K103:T103"/>
    <mergeCell ref="A104:H104"/>
    <mergeCell ref="I104:M104"/>
    <mergeCell ref="N104:R104"/>
    <mergeCell ref="S104:W104"/>
    <mergeCell ref="X104:AB104"/>
    <mergeCell ref="AC104:AG104"/>
    <mergeCell ref="AH104:AI104"/>
    <mergeCell ref="AJ104:AK104"/>
    <mergeCell ref="AL104:AM104"/>
    <mergeCell ref="AN104:AP104"/>
    <mergeCell ref="AQ104:AR104"/>
    <mergeCell ref="AS104:AT104"/>
    <mergeCell ref="AU104:AW104"/>
    <mergeCell ref="AX104:BA104"/>
    <mergeCell ref="BB104:BD104"/>
    <mergeCell ref="B105:H105"/>
    <mergeCell ref="AH105:AI105"/>
    <mergeCell ref="AJ105:AK105"/>
    <mergeCell ref="AL105:AM105"/>
    <mergeCell ref="AN105:AP105"/>
    <mergeCell ref="AQ105:AR105"/>
    <mergeCell ref="AS105:AT105"/>
    <mergeCell ref="AX105:BA105"/>
    <mergeCell ref="BB105:BD105"/>
    <mergeCell ref="B106:H106"/>
    <mergeCell ref="AH106:AI106"/>
    <mergeCell ref="AJ106:AK106"/>
    <mergeCell ref="AL106:AM106"/>
    <mergeCell ref="AN106:AP106"/>
    <mergeCell ref="AQ106:AR106"/>
    <mergeCell ref="AS106:AT106"/>
    <mergeCell ref="AN107:AP107"/>
    <mergeCell ref="AQ107:AR107"/>
    <mergeCell ref="AS107:AT107"/>
    <mergeCell ref="AU105:AW105"/>
    <mergeCell ref="B107:H107"/>
    <mergeCell ref="AH107:AI107"/>
    <mergeCell ref="AJ107:AK107"/>
    <mergeCell ref="AL107:AM107"/>
    <mergeCell ref="AU107:AW107"/>
    <mergeCell ref="AX107:BA107"/>
    <mergeCell ref="BB107:BD107"/>
    <mergeCell ref="AU106:AW106"/>
    <mergeCell ref="AX106:BA106"/>
    <mergeCell ref="BB106:BD106"/>
    <mergeCell ref="A110:J110"/>
    <mergeCell ref="K110:BC110"/>
    <mergeCell ref="A109:I109"/>
    <mergeCell ref="J109:P109"/>
    <mergeCell ref="W109:AB109"/>
    <mergeCell ref="A113:H117"/>
    <mergeCell ref="I113:J117"/>
    <mergeCell ref="K113:L113"/>
    <mergeCell ref="M113:N113"/>
    <mergeCell ref="K115:L115"/>
    <mergeCell ref="AC113:AJ117"/>
    <mergeCell ref="AK113:AL117"/>
    <mergeCell ref="AM113:AN113"/>
    <mergeCell ref="O113:P113"/>
    <mergeCell ref="Q113:R117"/>
    <mergeCell ref="S113:Z117"/>
    <mergeCell ref="K114:L114"/>
    <mergeCell ref="M114:N114"/>
    <mergeCell ref="O114:P114"/>
    <mergeCell ref="AM114:AN114"/>
    <mergeCell ref="AO115:AP115"/>
    <mergeCell ref="AQ113:AR113"/>
    <mergeCell ref="AS113:AT117"/>
    <mergeCell ref="AU113:BB117"/>
    <mergeCell ref="AO114:AP114"/>
    <mergeCell ref="AQ114:AR114"/>
    <mergeCell ref="AO113:AP113"/>
    <mergeCell ref="AO117:AP117"/>
    <mergeCell ref="AQ115:AR115"/>
    <mergeCell ref="K116:L116"/>
    <mergeCell ref="M116:N116"/>
    <mergeCell ref="O116:P116"/>
    <mergeCell ref="AM116:AN116"/>
    <mergeCell ref="AO116:AP116"/>
    <mergeCell ref="AQ116:AR116"/>
    <mergeCell ref="M115:N115"/>
    <mergeCell ref="O115:P115"/>
    <mergeCell ref="AM115:AN115"/>
    <mergeCell ref="AQ117:AR117"/>
    <mergeCell ref="A111:Y111"/>
    <mergeCell ref="AC112:BB112"/>
    <mergeCell ref="A112:Z112"/>
    <mergeCell ref="K117:L117"/>
    <mergeCell ref="M117:N117"/>
    <mergeCell ref="O117:P117"/>
    <mergeCell ref="AM117:AN117"/>
  </mergeCells>
  <conditionalFormatting sqref="B50:B54 B34:B38 M33 X18 Y49 I49 Q33 I33 Y33 U33 Q49 M49 U49 I18 I4 N18 S18 X4 N4 S4">
    <cfRule type="cellIs" priority="2" dxfId="0" operator="lessThan" stopIfTrue="1">
      <formula>41</formula>
    </cfRule>
  </conditionalFormatting>
  <conditionalFormatting sqref="B58:B62 B26:B30 B12:B15 B42:B46 Q57 Y25 I11 I41 U41 I25 I57 M41 Y41 Q41 Q25 M25 U25 Y57 U57 M57 X11 N11 S11">
    <cfRule type="cellIs" priority="1" dxfId="2" operator="lessThan" stopIfTrue="1">
      <formula>41</formula>
    </cfRule>
  </conditionalFormatting>
  <conditionalFormatting sqref="B19:B22 B5:B8">
    <cfRule type="cellIs" priority="3" dxfId="0" operator="lessThan" stopIfTrue="1">
      <formula>41</formula>
    </cfRule>
    <cfRule type="cellIs" priority="4" dxfId="0" operator="lessThan" stopIfTrue="1">
      <formula>41</formula>
    </cfRule>
  </conditionalFormatting>
  <conditionalFormatting sqref="I104 S104 N104 X104 AC104">
    <cfRule type="cellIs" priority="5" dxfId="10" operator="equal" stopIfTrue="1">
      <formula>0</formula>
    </cfRule>
  </conditionalFormatting>
  <printOptions horizontalCentered="1"/>
  <pageMargins left="0.35433070866141736" right="0.3937007874015748" top="0.1968503937007874" bottom="0.1968503937007874" header="0.5118110236220472" footer="0.2755905511811024"/>
  <pageSetup fitToHeight="2" horizontalDpi="300" verticalDpi="300" orientation="portrait" paperSize="9" scale="69" r:id="rId1"/>
  <rowBreaks count="1" manualBreakCount="1">
    <brk id="63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namiki</dc:creator>
  <cp:keywords/>
  <dc:description/>
  <cp:lastModifiedBy>Kuriyagawa</cp:lastModifiedBy>
  <cp:lastPrinted>2012-12-02T08:34:34Z</cp:lastPrinted>
  <dcterms:created xsi:type="dcterms:W3CDTF">2004-10-23T21:29:12Z</dcterms:created>
  <dcterms:modified xsi:type="dcterms:W3CDTF">2013-01-19T09:23:34Z</dcterms:modified>
  <cp:category/>
  <cp:version/>
  <cp:contentType/>
  <cp:contentStatus/>
</cp:coreProperties>
</file>