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385" yWindow="390" windowWidth="14430" windowHeight="11355" tabRatio="680" activeTab="3"/>
  </bookViews>
  <sheets>
    <sheet name="3月" sheetId="17" r:id="rId1"/>
    <sheet name="２７年度リーグ１部" sheetId="4" r:id="rId2"/>
    <sheet name="２７年度リーグ２部" sheetId="8" r:id="rId3"/>
    <sheet name="得点・警告" sheetId="13" r:id="rId4"/>
    <sheet name="Sheet2" sheetId="15" r:id="rId5"/>
  </sheets>
  <definedNames>
    <definedName name="_xlnm.Print_Area" localSheetId="1">'２７年度リーグ１部'!$A$1:$AT$39</definedName>
    <definedName name="_xlnm.Print_Area" localSheetId="2">'２７年度リーグ２部'!$A$1:$AQ$36</definedName>
    <definedName name="_xlnm.Print_Area" localSheetId="0">'3月'!#REF!</definedName>
    <definedName name="_xlnm.Print_Area" localSheetId="3">得点・警告!$S$173:$AE$180</definedName>
  </definedNames>
  <calcPr calcId="145621"/>
</workbook>
</file>

<file path=xl/calcChain.xml><?xml version="1.0" encoding="utf-8"?>
<calcChain xmlns="http://schemas.openxmlformats.org/spreadsheetml/2006/main">
  <c r="E171" i="13" l="1"/>
  <c r="E170" i="13"/>
  <c r="E173" i="13"/>
  <c r="E286" i="13" l="1"/>
  <c r="E285" i="13"/>
  <c r="E284" i="13"/>
  <c r="E283" i="13"/>
  <c r="E185" i="13" l="1"/>
  <c r="E186" i="13"/>
  <c r="E184" i="13"/>
  <c r="E154" i="13" l="1"/>
  <c r="E153" i="13"/>
  <c r="E155" i="13"/>
  <c r="E310" i="13" l="1"/>
  <c r="AP25" i="4" l="1"/>
  <c r="AP22" i="4"/>
  <c r="AP19" i="4"/>
  <c r="AP16" i="4"/>
  <c r="AP13" i="4"/>
  <c r="AP10" i="4"/>
  <c r="AP7" i="4"/>
  <c r="AP4" i="4"/>
  <c r="AP28" i="4"/>
  <c r="AP31" i="4"/>
  <c r="AP34" i="4"/>
  <c r="AP37" i="4"/>
  <c r="AO37" i="4"/>
  <c r="AO34" i="4"/>
  <c r="AO31" i="4"/>
  <c r="AO28" i="4"/>
  <c r="AO25" i="4"/>
  <c r="AO22" i="4"/>
  <c r="AO19" i="4"/>
  <c r="AO16" i="4"/>
  <c r="AO13" i="4"/>
  <c r="AO10" i="4"/>
  <c r="AO7" i="4"/>
  <c r="AO4" i="4"/>
  <c r="AQ4" i="4" s="1"/>
  <c r="D438" i="13"/>
  <c r="R434" i="13"/>
  <c r="Q434" i="13"/>
  <c r="P434" i="13"/>
  <c r="O434" i="13"/>
  <c r="N434" i="13"/>
  <c r="M434" i="13"/>
  <c r="L434" i="13"/>
  <c r="K434" i="13"/>
  <c r="J434" i="13"/>
  <c r="I434" i="13"/>
  <c r="H434" i="13"/>
  <c r="G434" i="13"/>
  <c r="F434" i="13"/>
  <c r="E427" i="13"/>
  <c r="E426" i="13"/>
  <c r="E425" i="13"/>
  <c r="E424" i="13"/>
  <c r="E423" i="13"/>
  <c r="E422" i="13"/>
  <c r="E421" i="13"/>
  <c r="E420" i="13"/>
  <c r="E419" i="13"/>
  <c r="E418" i="13"/>
  <c r="E417" i="13"/>
  <c r="E416" i="13"/>
  <c r="E415" i="13"/>
  <c r="E414" i="13"/>
  <c r="E413" i="13"/>
  <c r="E412" i="13"/>
  <c r="E411" i="13"/>
  <c r="E410" i="13"/>
  <c r="E409" i="13"/>
  <c r="E408" i="13"/>
  <c r="E407" i="13"/>
  <c r="E406" i="13"/>
  <c r="E405" i="13"/>
  <c r="E404" i="13"/>
  <c r="E403" i="13"/>
  <c r="E402" i="13"/>
  <c r="E401" i="13"/>
  <c r="E400" i="13"/>
  <c r="E399" i="13"/>
  <c r="E398" i="13"/>
  <c r="E397" i="13"/>
  <c r="E396" i="13"/>
  <c r="E395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81" i="13"/>
  <c r="E380" i="13"/>
  <c r="E379" i="13"/>
  <c r="E378" i="13"/>
  <c r="E377" i="13"/>
  <c r="E376" i="13"/>
  <c r="E375" i="13"/>
  <c r="E374" i="13"/>
  <c r="E373" i="13"/>
  <c r="E372" i="13"/>
  <c r="E371" i="13"/>
  <c r="E370" i="13"/>
  <c r="E369" i="13"/>
  <c r="E368" i="13"/>
  <c r="E367" i="13"/>
  <c r="E366" i="13"/>
  <c r="E365" i="13"/>
  <c r="E364" i="13"/>
  <c r="E363" i="13"/>
  <c r="E362" i="13"/>
  <c r="E361" i="13"/>
  <c r="E360" i="13"/>
  <c r="E359" i="13"/>
  <c r="E358" i="13"/>
  <c r="E357" i="13"/>
  <c r="E356" i="13"/>
  <c r="E355" i="13"/>
  <c r="E354" i="13"/>
  <c r="E353" i="13"/>
  <c r="E352" i="13"/>
  <c r="E351" i="13"/>
  <c r="E350" i="13"/>
  <c r="E349" i="13"/>
  <c r="E348" i="13"/>
  <c r="E347" i="13"/>
  <c r="E346" i="13"/>
  <c r="E345" i="13"/>
  <c r="E344" i="13"/>
  <c r="E343" i="13"/>
  <c r="E342" i="13"/>
  <c r="E341" i="13"/>
  <c r="E340" i="13"/>
  <c r="E339" i="13"/>
  <c r="E338" i="13"/>
  <c r="E337" i="13"/>
  <c r="E336" i="13"/>
  <c r="E335" i="13"/>
  <c r="E334" i="13"/>
  <c r="E333" i="13"/>
  <c r="E332" i="13"/>
  <c r="E331" i="13"/>
  <c r="E330" i="13"/>
  <c r="E329" i="13"/>
  <c r="E328" i="13"/>
  <c r="E327" i="13"/>
  <c r="E326" i="13"/>
  <c r="E325" i="13"/>
  <c r="E324" i="13"/>
  <c r="E323" i="13"/>
  <c r="E322" i="13"/>
  <c r="E321" i="13"/>
  <c r="E320" i="13"/>
  <c r="E319" i="13"/>
  <c r="E318" i="13"/>
  <c r="E317" i="13"/>
  <c r="E316" i="13"/>
  <c r="E315" i="13"/>
  <c r="E314" i="13"/>
  <c r="E313" i="13"/>
  <c r="E312" i="13"/>
  <c r="E311" i="13"/>
  <c r="E309" i="13"/>
  <c r="E308" i="13"/>
  <c r="E307" i="13"/>
  <c r="E306" i="13"/>
  <c r="E305" i="13"/>
  <c r="E304" i="13"/>
  <c r="E303" i="13"/>
  <c r="E302" i="13"/>
  <c r="E301" i="13"/>
  <c r="E300" i="13"/>
  <c r="E299" i="13"/>
  <c r="E298" i="13"/>
  <c r="E297" i="13"/>
  <c r="E296" i="13"/>
  <c r="E295" i="13"/>
  <c r="E294" i="13"/>
  <c r="E293" i="13"/>
  <c r="E292" i="13"/>
  <c r="E291" i="13"/>
  <c r="E290" i="13"/>
  <c r="E289" i="13"/>
  <c r="E288" i="13"/>
  <c r="E287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3" i="13"/>
  <c r="E182" i="13"/>
  <c r="E181" i="13"/>
  <c r="E180" i="13"/>
  <c r="E179" i="13"/>
  <c r="E178" i="13"/>
  <c r="E177" i="13"/>
  <c r="E176" i="13"/>
  <c r="E175" i="13"/>
  <c r="E174" i="13"/>
  <c r="E172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AL38" i="4"/>
  <c r="AI38" i="4"/>
  <c r="AF38" i="4"/>
  <c r="AC38" i="4"/>
  <c r="Z38" i="4"/>
  <c r="W38" i="4"/>
  <c r="T38" i="4"/>
  <c r="Q38" i="4"/>
  <c r="N38" i="4"/>
  <c r="K38" i="4"/>
  <c r="H38" i="4"/>
  <c r="E38" i="4"/>
  <c r="AL35" i="4"/>
  <c r="AI35" i="4"/>
  <c r="AF35" i="4"/>
  <c r="AC35" i="4"/>
  <c r="Z35" i="4"/>
  <c r="W35" i="4"/>
  <c r="T35" i="4"/>
  <c r="Q35" i="4"/>
  <c r="N35" i="4"/>
  <c r="K35" i="4"/>
  <c r="H35" i="4"/>
  <c r="E35" i="4"/>
  <c r="AL32" i="4"/>
  <c r="AI32" i="4"/>
  <c r="AF32" i="4"/>
  <c r="AC32" i="4"/>
  <c r="Z32" i="4"/>
  <c r="W32" i="4"/>
  <c r="T32" i="4"/>
  <c r="Q32" i="4"/>
  <c r="N32" i="4"/>
  <c r="K32" i="4"/>
  <c r="H32" i="4"/>
  <c r="E32" i="4"/>
  <c r="AL29" i="4"/>
  <c r="AI29" i="4"/>
  <c r="AF29" i="4"/>
  <c r="AC29" i="4"/>
  <c r="Z29" i="4"/>
  <c r="W29" i="4"/>
  <c r="T29" i="4"/>
  <c r="Q29" i="4"/>
  <c r="N29" i="4"/>
  <c r="K29" i="4"/>
  <c r="H29" i="4"/>
  <c r="E29" i="4"/>
  <c r="AL26" i="4"/>
  <c r="AI26" i="4"/>
  <c r="AF26" i="4"/>
  <c r="AC26" i="4"/>
  <c r="Z26" i="4"/>
  <c r="W26" i="4"/>
  <c r="T26" i="4"/>
  <c r="Q26" i="4"/>
  <c r="N26" i="4"/>
  <c r="K26" i="4"/>
  <c r="H26" i="4"/>
  <c r="E26" i="4"/>
  <c r="AT26" i="4" s="1"/>
  <c r="D173" i="13" s="1"/>
  <c r="AL23" i="4"/>
  <c r="AI23" i="4"/>
  <c r="AF23" i="4"/>
  <c r="AC23" i="4"/>
  <c r="Z23" i="4"/>
  <c r="W23" i="4"/>
  <c r="T23" i="4"/>
  <c r="Q23" i="4"/>
  <c r="N23" i="4"/>
  <c r="K23" i="4"/>
  <c r="H23" i="4"/>
  <c r="E23" i="4"/>
  <c r="AL20" i="4"/>
  <c r="AI20" i="4"/>
  <c r="AF20" i="4"/>
  <c r="AC20" i="4"/>
  <c r="Z20" i="4"/>
  <c r="W20" i="4"/>
  <c r="T20" i="4"/>
  <c r="Q20" i="4"/>
  <c r="N20" i="4"/>
  <c r="K20" i="4"/>
  <c r="H20" i="4"/>
  <c r="E20" i="4"/>
  <c r="AL17" i="4"/>
  <c r="AI17" i="4"/>
  <c r="AF17" i="4"/>
  <c r="AC17" i="4"/>
  <c r="Z17" i="4"/>
  <c r="W17" i="4"/>
  <c r="T17" i="4"/>
  <c r="Q17" i="4"/>
  <c r="N17" i="4"/>
  <c r="K17" i="4"/>
  <c r="H17" i="4"/>
  <c r="E17" i="4"/>
  <c r="AL14" i="4"/>
  <c r="AI14" i="4"/>
  <c r="AF14" i="4"/>
  <c r="AC14" i="4"/>
  <c r="Z14" i="4"/>
  <c r="W14" i="4"/>
  <c r="T14" i="4"/>
  <c r="Q14" i="4"/>
  <c r="N14" i="4"/>
  <c r="K14" i="4"/>
  <c r="H14" i="4"/>
  <c r="E14" i="4"/>
  <c r="AL11" i="4"/>
  <c r="AI11" i="4"/>
  <c r="AF11" i="4"/>
  <c r="AC11" i="4"/>
  <c r="Z11" i="4"/>
  <c r="W11" i="4"/>
  <c r="T11" i="4"/>
  <c r="Q11" i="4"/>
  <c r="N11" i="4"/>
  <c r="K11" i="4"/>
  <c r="H11" i="4"/>
  <c r="E11" i="4"/>
  <c r="AL8" i="4"/>
  <c r="AI8" i="4"/>
  <c r="AF8" i="4"/>
  <c r="AC8" i="4"/>
  <c r="Z8" i="4"/>
  <c r="W8" i="4"/>
  <c r="T8" i="4"/>
  <c r="Q8" i="4"/>
  <c r="N8" i="4"/>
  <c r="K8" i="4"/>
  <c r="H8" i="4"/>
  <c r="E8" i="4"/>
  <c r="AL5" i="4"/>
  <c r="AI5" i="4"/>
  <c r="AF5" i="4"/>
  <c r="AC5" i="4"/>
  <c r="Z5" i="4"/>
  <c r="W5" i="4"/>
  <c r="T5" i="4"/>
  <c r="Q5" i="4"/>
  <c r="N5" i="4"/>
  <c r="K5" i="4"/>
  <c r="H5" i="4"/>
  <c r="AT23" i="4" l="1"/>
  <c r="D188" i="13" s="1"/>
  <c r="AQ7" i="4"/>
  <c r="AQ10" i="4"/>
  <c r="AT5" i="4"/>
  <c r="D7" i="13" s="1"/>
  <c r="AN4" i="4"/>
  <c r="AS4" i="4" s="1"/>
  <c r="D304" i="13"/>
  <c r="AT38" i="4"/>
  <c r="D202" i="13" s="1"/>
  <c r="AT8" i="4"/>
  <c r="D47" i="13" s="1"/>
  <c r="AN13" i="4"/>
  <c r="AN10" i="4"/>
  <c r="AS10" i="4" s="1"/>
  <c r="AN16" i="4"/>
  <c r="AN22" i="4"/>
  <c r="AT29" i="4"/>
  <c r="D84" i="13" s="1"/>
  <c r="AN34" i="4"/>
  <c r="C432" i="13"/>
  <c r="C221" i="13"/>
  <c r="C429" i="13"/>
  <c r="D242" i="13"/>
  <c r="D274" i="13"/>
  <c r="E434" i="13"/>
  <c r="D436" i="13"/>
  <c r="AQ37" i="4"/>
  <c r="AQ34" i="4"/>
  <c r="AT32" i="4"/>
  <c r="D158" i="13" s="1"/>
  <c r="AQ31" i="4"/>
  <c r="AN31" i="4"/>
  <c r="AQ22" i="4"/>
  <c r="AQ16" i="4"/>
  <c r="AQ13" i="4"/>
  <c r="D225" i="13"/>
  <c r="D289" i="13"/>
  <c r="D321" i="13"/>
  <c r="D336" i="13"/>
  <c r="D353" i="13"/>
  <c r="D373" i="13"/>
  <c r="D391" i="13"/>
  <c r="D411" i="13"/>
  <c r="AT35" i="4"/>
  <c r="D139" i="13" s="1"/>
  <c r="AQ28" i="4"/>
  <c r="AN28" i="4"/>
  <c r="AQ25" i="4"/>
  <c r="AT20" i="4"/>
  <c r="D123" i="13" s="1"/>
  <c r="AN19" i="4"/>
  <c r="AQ19" i="4"/>
  <c r="AT11" i="4"/>
  <c r="D64" i="13" s="1"/>
  <c r="AO40" i="4"/>
  <c r="D435" i="13" s="1"/>
  <c r="AT17" i="4"/>
  <c r="D32" i="13" s="1"/>
  <c r="AN7" i="4"/>
  <c r="AS7" i="4" s="1"/>
  <c r="AT14" i="4"/>
  <c r="D102" i="13" s="1"/>
  <c r="AN25" i="4"/>
  <c r="AS25" i="4" s="1"/>
  <c r="AN37" i="4"/>
  <c r="AS34" i="4" l="1"/>
  <c r="AS37" i="4"/>
  <c r="D434" i="13"/>
  <c r="D439" i="13" s="1"/>
  <c r="AS22" i="4"/>
  <c r="AS13" i="4"/>
  <c r="AS16" i="4"/>
  <c r="AS28" i="4"/>
  <c r="AS31" i="4"/>
  <c r="AS19" i="4"/>
  <c r="AR22" i="4" l="1"/>
  <c r="AR31" i="4"/>
  <c r="AR10" i="4"/>
  <c r="AR19" i="4"/>
  <c r="AR34" i="4"/>
  <c r="AR25" i="4"/>
  <c r="AR7" i="4"/>
  <c r="AR28" i="4"/>
  <c r="AR16" i="4"/>
  <c r="AR37" i="4"/>
  <c r="AR4" i="4"/>
  <c r="AR13" i="4"/>
</calcChain>
</file>

<file path=xl/sharedStrings.xml><?xml version="1.0" encoding="utf-8"?>
<sst xmlns="http://schemas.openxmlformats.org/spreadsheetml/2006/main" count="1377" uniqueCount="635">
  <si>
    <t>１部</t>
  </si>
  <si>
    <t>ＦＯＲＺＡ</t>
  </si>
  <si>
    <t>オフサイド</t>
  </si>
  <si>
    <t>SALVATORE</t>
  </si>
  <si>
    <t>勝点</t>
  </si>
  <si>
    <t>ＮＡＡ</t>
  </si>
  <si>
    <t>２部</t>
  </si>
  <si>
    <t>サボターズ</t>
  </si>
  <si>
    <t>ガンナーズ</t>
  </si>
  <si>
    <t>ＶＩＮＴ</t>
  </si>
  <si>
    <t>ペリカーノ</t>
  </si>
  <si>
    <t>HANDSOME</t>
  </si>
  <si>
    <t>酒々井FC</t>
  </si>
  <si>
    <t>得点</t>
    <rPh sb="0" eb="2">
      <t>トクテン</t>
    </rPh>
    <phoneticPr fontId="4"/>
  </si>
  <si>
    <t>失点</t>
    <rPh sb="0" eb="2">
      <t>シッテン</t>
    </rPh>
    <phoneticPr fontId="4"/>
  </si>
  <si>
    <t>得失点</t>
    <rPh sb="0" eb="3">
      <t>トクシッテン</t>
    </rPh>
    <phoneticPr fontId="4"/>
  </si>
  <si>
    <t>ＮＡＴＥＣＨ</t>
  </si>
  <si>
    <t>ＳＷＡＴ</t>
  </si>
  <si>
    <t>アーセナルＦＣ</t>
  </si>
  <si>
    <t>チーム名</t>
    <rPh sb="3" eb="4">
      <t>メイ</t>
    </rPh>
    <phoneticPr fontId="4"/>
  </si>
  <si>
    <t>試合日</t>
    <rPh sb="0" eb="3">
      <t>シアイビ</t>
    </rPh>
    <phoneticPr fontId="4"/>
  </si>
  <si>
    <t>警告者氏名</t>
    <rPh sb="0" eb="2">
      <t>ケイコク</t>
    </rPh>
    <rPh sb="2" eb="3">
      <t>シャ</t>
    </rPh>
    <rPh sb="3" eb="5">
      <t>シメイ</t>
    </rPh>
    <phoneticPr fontId="4"/>
  </si>
  <si>
    <t>退場者氏名</t>
    <rPh sb="0" eb="3">
      <t>タイジョウシャ</t>
    </rPh>
    <rPh sb="3" eb="5">
      <t>シメイ</t>
    </rPh>
    <phoneticPr fontId="4"/>
  </si>
  <si>
    <t>得点者氏名</t>
    <rPh sb="0" eb="3">
      <t>トクテンシャ</t>
    </rPh>
    <rPh sb="3" eb="5">
      <t>シメイ</t>
    </rPh>
    <phoneticPr fontId="4"/>
  </si>
  <si>
    <t>合計得点</t>
    <rPh sb="0" eb="2">
      <t>ゴウケイ</t>
    </rPh>
    <rPh sb="2" eb="4">
      <t>トクテン</t>
    </rPh>
    <phoneticPr fontId="4"/>
  </si>
  <si>
    <t>第１節</t>
    <rPh sb="0" eb="1">
      <t>ダイ</t>
    </rPh>
    <rPh sb="2" eb="3">
      <t>セツ</t>
    </rPh>
    <phoneticPr fontId="4"/>
  </si>
  <si>
    <t>第２節</t>
    <rPh sb="0" eb="1">
      <t>ダイ</t>
    </rPh>
    <rPh sb="2" eb="3">
      <t>セツ</t>
    </rPh>
    <phoneticPr fontId="4"/>
  </si>
  <si>
    <t>第３節</t>
    <rPh sb="0" eb="1">
      <t>ダイ</t>
    </rPh>
    <rPh sb="2" eb="3">
      <t>セツ</t>
    </rPh>
    <phoneticPr fontId="4"/>
  </si>
  <si>
    <t>第４節</t>
    <rPh sb="0" eb="1">
      <t>ダイ</t>
    </rPh>
    <rPh sb="2" eb="3">
      <t>セツ</t>
    </rPh>
    <phoneticPr fontId="4"/>
  </si>
  <si>
    <t>第５節</t>
    <rPh sb="0" eb="1">
      <t>ダイ</t>
    </rPh>
    <rPh sb="2" eb="3">
      <t>セツ</t>
    </rPh>
    <phoneticPr fontId="4"/>
  </si>
  <si>
    <t>第６節</t>
    <rPh sb="0" eb="1">
      <t>ダイ</t>
    </rPh>
    <rPh sb="2" eb="3">
      <t>セツ</t>
    </rPh>
    <phoneticPr fontId="4"/>
  </si>
  <si>
    <t>第７節</t>
    <rPh sb="0" eb="1">
      <t>ダイ</t>
    </rPh>
    <rPh sb="2" eb="3">
      <t>セツ</t>
    </rPh>
    <phoneticPr fontId="4"/>
  </si>
  <si>
    <t>勝点</t>
    <rPh sb="0" eb="1">
      <t>カ</t>
    </rPh>
    <rPh sb="1" eb="2">
      <t>テン</t>
    </rPh>
    <phoneticPr fontId="4"/>
  </si>
  <si>
    <t>１部</t>
    <rPh sb="1" eb="2">
      <t>ブ</t>
    </rPh>
    <phoneticPr fontId="4"/>
  </si>
  <si>
    <t>２部</t>
    <rPh sb="1" eb="2">
      <t>ブ</t>
    </rPh>
    <phoneticPr fontId="4"/>
  </si>
  <si>
    <t>順位</t>
    <rPh sb="0" eb="2">
      <t>ジュンイ</t>
    </rPh>
    <phoneticPr fontId="4"/>
  </si>
  <si>
    <t>最多得点</t>
    <rPh sb="0" eb="2">
      <t>サイタ</t>
    </rPh>
    <rPh sb="2" eb="4">
      <t>トクテン</t>
    </rPh>
    <phoneticPr fontId="4"/>
  </si>
  <si>
    <t>２部　</t>
    <rPh sb="1" eb="2">
      <t>ブ</t>
    </rPh>
    <phoneticPr fontId="4"/>
  </si>
  <si>
    <t>ACT OUT
Ｊ.Ｆ.Ｃ</t>
  </si>
  <si>
    <t>暫定順位</t>
    <rPh sb="0" eb="2">
      <t>ザンテイ</t>
    </rPh>
    <rPh sb="2" eb="4">
      <t>ジュンイ</t>
    </rPh>
    <phoneticPr fontId="4"/>
  </si>
  <si>
    <t>第８節</t>
    <rPh sb="0" eb="1">
      <t>ダイ</t>
    </rPh>
    <rPh sb="2" eb="3">
      <t>セツ</t>
    </rPh>
    <phoneticPr fontId="4"/>
  </si>
  <si>
    <t>第９節</t>
    <rPh sb="0" eb="1">
      <t>ダイ</t>
    </rPh>
    <rPh sb="2" eb="3">
      <t>セツ</t>
    </rPh>
    <phoneticPr fontId="4"/>
  </si>
  <si>
    <t>第１０節</t>
    <rPh sb="0" eb="1">
      <t>ダイ</t>
    </rPh>
    <rPh sb="3" eb="4">
      <t>セツ</t>
    </rPh>
    <phoneticPr fontId="4"/>
  </si>
  <si>
    <t>第１１節</t>
    <rPh sb="0" eb="1">
      <t>ダイ</t>
    </rPh>
    <rPh sb="3" eb="4">
      <t>セツ</t>
    </rPh>
    <phoneticPr fontId="4"/>
  </si>
  <si>
    <t>節数</t>
    <rPh sb="0" eb="1">
      <t>セツ</t>
    </rPh>
    <rPh sb="1" eb="2">
      <t>スウ</t>
    </rPh>
    <phoneticPr fontId="4"/>
  </si>
  <si>
    <t>高田　智之</t>
    <rPh sb="0" eb="2">
      <t>タカダ</t>
    </rPh>
    <rPh sb="3" eb="5">
      <t>トモユキ</t>
    </rPh>
    <phoneticPr fontId="4"/>
  </si>
  <si>
    <t>菊間　基樹</t>
    <rPh sb="0" eb="2">
      <t>キクマ</t>
    </rPh>
    <rPh sb="3" eb="5">
      <t>モトキ</t>
    </rPh>
    <phoneticPr fontId="4"/>
  </si>
  <si>
    <t>出山　裕樹</t>
    <rPh sb="0" eb="1">
      <t>デ</t>
    </rPh>
    <rPh sb="1" eb="2">
      <t>ヤマ</t>
    </rPh>
    <rPh sb="3" eb="5">
      <t>ユウキ</t>
    </rPh>
    <phoneticPr fontId="4"/>
  </si>
  <si>
    <t>ｶﾙﾄﾞｰｿﾞ・ﾙｲｽ</t>
  </si>
  <si>
    <t>月　日</t>
    <rPh sb="0" eb="1">
      <t>ツキ</t>
    </rPh>
    <rPh sb="2" eb="3">
      <t>ヒ</t>
    </rPh>
    <phoneticPr fontId="4"/>
  </si>
  <si>
    <t>平野　ケニー</t>
    <rPh sb="0" eb="2">
      <t>ヒラノ</t>
    </rPh>
    <phoneticPr fontId="4"/>
  </si>
  <si>
    <t>安藤　善行</t>
    <rPh sb="0" eb="2">
      <t>アンドウ</t>
    </rPh>
    <rPh sb="3" eb="5">
      <t>ヨシユキ</t>
    </rPh>
    <phoneticPr fontId="4"/>
  </si>
  <si>
    <t>甲斐　幸洋</t>
    <rPh sb="0" eb="2">
      <t>カイ</t>
    </rPh>
    <rPh sb="3" eb="5">
      <t>ユキヒロ</t>
    </rPh>
    <phoneticPr fontId="4"/>
  </si>
  <si>
    <t>甲斐　幸洋</t>
  </si>
  <si>
    <t>萬代　武司</t>
    <rPh sb="0" eb="1">
      <t>マン</t>
    </rPh>
    <rPh sb="1" eb="2">
      <t>ダイ</t>
    </rPh>
    <rPh sb="3" eb="5">
      <t>タケシ</t>
    </rPh>
    <phoneticPr fontId="4"/>
  </si>
  <si>
    <t>飯島　照明</t>
    <rPh sb="0" eb="2">
      <t>イイジマ</t>
    </rPh>
    <rPh sb="3" eb="5">
      <t>テルアキ</t>
    </rPh>
    <phoneticPr fontId="4"/>
  </si>
  <si>
    <t>立石　清</t>
  </si>
  <si>
    <t>朝比奈　聖二</t>
    <rPh sb="0" eb="3">
      <t>アサヒナ</t>
    </rPh>
    <rPh sb="4" eb="6">
      <t>セイジ</t>
    </rPh>
    <phoneticPr fontId="4"/>
  </si>
  <si>
    <t>朝比奈　健介</t>
    <rPh sb="0" eb="3">
      <t>アサヒナ</t>
    </rPh>
    <rPh sb="4" eb="6">
      <t>ケンスケ</t>
    </rPh>
    <phoneticPr fontId="4"/>
  </si>
  <si>
    <t>斎藤　宏史</t>
    <rPh sb="0" eb="2">
      <t>サイトウ</t>
    </rPh>
    <rPh sb="3" eb="5">
      <t>ヒロシ</t>
    </rPh>
    <phoneticPr fontId="4"/>
  </si>
  <si>
    <t>松村　俊介</t>
    <rPh sb="0" eb="2">
      <t>マツムラ</t>
    </rPh>
    <rPh sb="3" eb="5">
      <t>シュンスケ</t>
    </rPh>
    <phoneticPr fontId="4"/>
  </si>
  <si>
    <t>鈴木　峻</t>
  </si>
  <si>
    <t>鶴田　貴之</t>
    <rPh sb="0" eb="2">
      <t>ツルタ</t>
    </rPh>
    <rPh sb="3" eb="5">
      <t>タカユキ</t>
    </rPh>
    <phoneticPr fontId="4"/>
  </si>
  <si>
    <t>池田　実</t>
    <rPh sb="0" eb="2">
      <t>イケダ</t>
    </rPh>
    <rPh sb="3" eb="4">
      <t>ミノル</t>
    </rPh>
    <phoneticPr fontId="4"/>
  </si>
  <si>
    <t>石渡　慎二</t>
    <rPh sb="0" eb="2">
      <t>イシワタリ</t>
    </rPh>
    <rPh sb="3" eb="5">
      <t>シンジ</t>
    </rPh>
    <phoneticPr fontId="4"/>
  </si>
  <si>
    <t>大津　英督</t>
    <rPh sb="0" eb="2">
      <t>オオツ</t>
    </rPh>
    <rPh sb="3" eb="4">
      <t>エイ</t>
    </rPh>
    <rPh sb="4" eb="5">
      <t>トク</t>
    </rPh>
    <phoneticPr fontId="4"/>
  </si>
  <si>
    <t>岡本　隆徳</t>
    <rPh sb="0" eb="2">
      <t>オカモト</t>
    </rPh>
    <rPh sb="3" eb="5">
      <t>タカノリ</t>
    </rPh>
    <phoneticPr fontId="4"/>
  </si>
  <si>
    <t>本橋　朋也</t>
    <rPh sb="0" eb="2">
      <t>モトハシ</t>
    </rPh>
    <rPh sb="3" eb="4">
      <t>トモ</t>
    </rPh>
    <rPh sb="4" eb="5">
      <t>ヤ</t>
    </rPh>
    <phoneticPr fontId="4"/>
  </si>
  <si>
    <t>佐藤　真司</t>
    <rPh sb="0" eb="2">
      <t>サトウ</t>
    </rPh>
    <rPh sb="3" eb="5">
      <t>シンジ</t>
    </rPh>
    <phoneticPr fontId="4"/>
  </si>
  <si>
    <t>小林　泰太</t>
    <rPh sb="0" eb="2">
      <t>コバヤシ</t>
    </rPh>
    <rPh sb="3" eb="4">
      <t>ヤス</t>
    </rPh>
    <rPh sb="4" eb="5">
      <t>タ</t>
    </rPh>
    <phoneticPr fontId="4"/>
  </si>
  <si>
    <t>鈴木　健太郎</t>
    <rPh sb="0" eb="2">
      <t>スズキ</t>
    </rPh>
    <rPh sb="3" eb="6">
      <t>ケンタロウ</t>
    </rPh>
    <phoneticPr fontId="4"/>
  </si>
  <si>
    <t>山口　悠人</t>
    <rPh sb="0" eb="2">
      <t>ヤマグチ</t>
    </rPh>
    <rPh sb="3" eb="4">
      <t>ユウ</t>
    </rPh>
    <rPh sb="4" eb="5">
      <t>ヒト</t>
    </rPh>
    <phoneticPr fontId="4"/>
  </si>
  <si>
    <r>
      <t>本田　</t>
    </r>
    <r>
      <rPr>
        <sz val="11"/>
        <color indexed="8"/>
        <rFont val="BatangChe"/>
        <family val="3"/>
        <charset val="129"/>
      </rPr>
      <t>哲也</t>
    </r>
    <rPh sb="0" eb="2">
      <t>ホンダ</t>
    </rPh>
    <rPh sb="3" eb="5">
      <t>テツヤ</t>
    </rPh>
    <phoneticPr fontId="4"/>
  </si>
  <si>
    <t>田中　裕貴</t>
    <rPh sb="0" eb="2">
      <t>タナカ</t>
    </rPh>
    <rPh sb="3" eb="5">
      <t>ユウキ</t>
    </rPh>
    <phoneticPr fontId="4"/>
  </si>
  <si>
    <r>
      <t>関根　</t>
    </r>
    <r>
      <rPr>
        <sz val="11"/>
        <color indexed="8"/>
        <rFont val="ＭＳ Ｐゴシック"/>
        <family val="3"/>
        <charset val="128"/>
      </rPr>
      <t>季之</t>
    </r>
    <rPh sb="0" eb="2">
      <t>セキネ</t>
    </rPh>
    <rPh sb="3" eb="4">
      <t>キ</t>
    </rPh>
    <rPh sb="4" eb="5">
      <t>ユキ</t>
    </rPh>
    <phoneticPr fontId="4"/>
  </si>
  <si>
    <t>奥間　雅之</t>
    <rPh sb="0" eb="1">
      <t>オ</t>
    </rPh>
    <rPh sb="1" eb="2">
      <t>マ</t>
    </rPh>
    <rPh sb="3" eb="5">
      <t>マサユキ</t>
    </rPh>
    <phoneticPr fontId="4"/>
  </si>
  <si>
    <t>永石　亨</t>
    <rPh sb="0" eb="2">
      <t>ナガイシ</t>
    </rPh>
    <rPh sb="3" eb="4">
      <t>トオル</t>
    </rPh>
    <phoneticPr fontId="4"/>
  </si>
  <si>
    <t>笠原　健太</t>
    <rPh sb="0" eb="2">
      <t>カサハラ</t>
    </rPh>
    <rPh sb="3" eb="5">
      <t>ケンタ</t>
    </rPh>
    <phoneticPr fontId="4"/>
  </si>
  <si>
    <t>阿部　聡</t>
    <rPh sb="0" eb="2">
      <t>アベ</t>
    </rPh>
    <rPh sb="3" eb="4">
      <t>サトシ</t>
    </rPh>
    <phoneticPr fontId="4"/>
  </si>
  <si>
    <t>石川　圭太</t>
    <rPh sb="0" eb="2">
      <t>イシカワ</t>
    </rPh>
    <rPh sb="3" eb="5">
      <t>ケイタ</t>
    </rPh>
    <phoneticPr fontId="4"/>
  </si>
  <si>
    <r>
      <t>貝沼　貴</t>
    </r>
    <r>
      <rPr>
        <sz val="11"/>
        <color indexed="8"/>
        <rFont val="BatangChe"/>
        <family val="3"/>
        <charset val="129"/>
      </rPr>
      <t>喜</t>
    </r>
    <rPh sb="0" eb="2">
      <t>カイヌマ</t>
    </rPh>
    <rPh sb="3" eb="4">
      <t>タカ</t>
    </rPh>
    <rPh sb="4" eb="5">
      <t>キ</t>
    </rPh>
    <phoneticPr fontId="4"/>
  </si>
  <si>
    <t>森川　翔</t>
    <rPh sb="0" eb="2">
      <t>モリカワ</t>
    </rPh>
    <rPh sb="3" eb="4">
      <t>ショウ</t>
    </rPh>
    <phoneticPr fontId="4"/>
  </si>
  <si>
    <t>酒々井ＦＣ</t>
    <rPh sb="0" eb="3">
      <t>シスイ</t>
    </rPh>
    <phoneticPr fontId="4"/>
  </si>
  <si>
    <r>
      <t>山田　</t>
    </r>
    <r>
      <rPr>
        <sz val="11"/>
        <color indexed="8"/>
        <rFont val="BatangChe"/>
        <family val="3"/>
        <charset val="129"/>
      </rPr>
      <t>風誠</t>
    </r>
    <rPh sb="0" eb="2">
      <t>ヤマダ</t>
    </rPh>
    <rPh sb="3" eb="4">
      <t>カゼ</t>
    </rPh>
    <rPh sb="4" eb="5">
      <t>マコト</t>
    </rPh>
    <phoneticPr fontId="4"/>
  </si>
  <si>
    <t>兼森　健</t>
    <rPh sb="0" eb="1">
      <t>ケン</t>
    </rPh>
    <rPh sb="1" eb="2">
      <t>モリ</t>
    </rPh>
    <rPh sb="3" eb="4">
      <t>ケン</t>
    </rPh>
    <phoneticPr fontId="4"/>
  </si>
  <si>
    <t>栄ハーバー</t>
    <rPh sb="0" eb="1">
      <t>サカエ</t>
    </rPh>
    <phoneticPr fontId="4"/>
  </si>
  <si>
    <r>
      <t>溝口　篤</t>
    </r>
    <r>
      <rPr>
        <sz val="11"/>
        <color indexed="8"/>
        <rFont val="BatangChe"/>
        <family val="3"/>
        <charset val="129"/>
      </rPr>
      <t>志</t>
    </r>
    <rPh sb="0" eb="2">
      <t>ミゾグチ</t>
    </rPh>
    <rPh sb="3" eb="4">
      <t>アツシ</t>
    </rPh>
    <rPh sb="4" eb="5">
      <t>シ</t>
    </rPh>
    <phoneticPr fontId="4"/>
  </si>
  <si>
    <t>試合数</t>
    <rPh sb="0" eb="2">
      <t>シアイ</t>
    </rPh>
    <rPh sb="2" eb="3">
      <t>スウ</t>
    </rPh>
    <phoneticPr fontId="4"/>
  </si>
  <si>
    <t>杉浦　一馬</t>
    <rPh sb="0" eb="2">
      <t>スギウラ</t>
    </rPh>
    <rPh sb="3" eb="5">
      <t>カズマ</t>
    </rPh>
    <phoneticPr fontId="4"/>
  </si>
  <si>
    <r>
      <t>山田　啓</t>
    </r>
    <r>
      <rPr>
        <sz val="11"/>
        <color indexed="8"/>
        <rFont val="BatangChe"/>
        <family val="3"/>
        <charset val="129"/>
      </rPr>
      <t>裕</t>
    </r>
    <rPh sb="0" eb="2">
      <t>ヤマダ</t>
    </rPh>
    <rPh sb="3" eb="4">
      <t>ケイ</t>
    </rPh>
    <rPh sb="4" eb="5">
      <t>ユウ</t>
    </rPh>
    <phoneticPr fontId="4"/>
  </si>
  <si>
    <t>小泉　双</t>
    <rPh sb="0" eb="2">
      <t>コイズミ</t>
    </rPh>
    <rPh sb="3" eb="4">
      <t>ソウ</t>
    </rPh>
    <phoneticPr fontId="4"/>
  </si>
  <si>
    <t>中村　勝</t>
    <rPh sb="0" eb="2">
      <t>ナカムラ</t>
    </rPh>
    <rPh sb="3" eb="4">
      <t>マサル</t>
    </rPh>
    <phoneticPr fontId="4"/>
  </si>
  <si>
    <t>岸　　和樹</t>
    <rPh sb="0" eb="1">
      <t>キシ</t>
    </rPh>
    <rPh sb="3" eb="5">
      <t>カズキ</t>
    </rPh>
    <phoneticPr fontId="4"/>
  </si>
  <si>
    <t>　　　＜不戦勝詳細＞</t>
    <rPh sb="4" eb="7">
      <t>フセンショウ</t>
    </rPh>
    <rPh sb="7" eb="9">
      <t>ショウサイ</t>
    </rPh>
    <phoneticPr fontId="4"/>
  </si>
  <si>
    <r>
      <t>田中　啓</t>
    </r>
    <r>
      <rPr>
        <sz val="11"/>
        <color indexed="8"/>
        <rFont val="BatangChe"/>
        <family val="3"/>
        <charset val="129"/>
      </rPr>
      <t>祐</t>
    </r>
    <rPh sb="0" eb="2">
      <t>タナカ</t>
    </rPh>
    <rPh sb="3" eb="4">
      <t>ケイ</t>
    </rPh>
    <rPh sb="4" eb="5">
      <t>ユウ</t>
    </rPh>
    <phoneticPr fontId="4"/>
  </si>
  <si>
    <r>
      <t>山田　高</t>
    </r>
    <r>
      <rPr>
        <sz val="11"/>
        <color indexed="8"/>
        <rFont val="BatangChe"/>
        <family val="3"/>
        <charset val="129"/>
      </rPr>
      <t>史</t>
    </r>
    <rPh sb="0" eb="2">
      <t>ヤマダ</t>
    </rPh>
    <rPh sb="3" eb="5">
      <t>タカシ</t>
    </rPh>
    <phoneticPr fontId="4"/>
  </si>
  <si>
    <r>
      <t>高久　拓</t>
    </r>
    <r>
      <rPr>
        <sz val="11"/>
        <color indexed="8"/>
        <rFont val="ＭＳ Ｐゴシック"/>
        <family val="3"/>
        <charset val="128"/>
      </rPr>
      <t>巳</t>
    </r>
    <rPh sb="0" eb="1">
      <t>タカ</t>
    </rPh>
    <rPh sb="1" eb="2">
      <t>ク</t>
    </rPh>
    <rPh sb="3" eb="4">
      <t>タク</t>
    </rPh>
    <rPh sb="4" eb="5">
      <t>ミ</t>
    </rPh>
    <phoneticPr fontId="4"/>
  </si>
  <si>
    <t>林　　　望</t>
    <rPh sb="0" eb="1">
      <t>ハヤシ</t>
    </rPh>
    <rPh sb="4" eb="5">
      <t>ノゾミ</t>
    </rPh>
    <phoneticPr fontId="4"/>
  </si>
  <si>
    <t>ＨＡＮＤＳＯＭＥ</t>
  </si>
  <si>
    <t>得点王</t>
    <rPh sb="0" eb="2">
      <t>トクテン</t>
    </rPh>
    <rPh sb="2" eb="3">
      <t>オウ</t>
    </rPh>
    <phoneticPr fontId="4"/>
  </si>
  <si>
    <t>点数</t>
    <rPh sb="0" eb="2">
      <t>テンスウ</t>
    </rPh>
    <phoneticPr fontId="4"/>
  </si>
  <si>
    <t>栄ﾊｰﾊﾞｰ</t>
    <rPh sb="0" eb="1">
      <t>サカエ</t>
    </rPh>
    <phoneticPr fontId="4"/>
  </si>
  <si>
    <t>鈴木　義典</t>
    <rPh sb="0" eb="2">
      <t>スズキ</t>
    </rPh>
    <rPh sb="3" eb="5">
      <t>ヨシノリ</t>
    </rPh>
    <phoneticPr fontId="4"/>
  </si>
  <si>
    <t>大塚　卓</t>
    <rPh sb="0" eb="2">
      <t>オオツカ</t>
    </rPh>
    <rPh sb="3" eb="4">
      <t>タク</t>
    </rPh>
    <phoneticPr fontId="4"/>
  </si>
  <si>
    <t>石川　太一</t>
    <rPh sb="0" eb="2">
      <t>イシカワ</t>
    </rPh>
    <rPh sb="3" eb="5">
      <t>タイチ</t>
    </rPh>
    <phoneticPr fontId="4"/>
  </si>
  <si>
    <t>木村　恒貴</t>
    <rPh sb="0" eb="2">
      <t>キムラ</t>
    </rPh>
    <rPh sb="3" eb="4">
      <t>ツネ</t>
    </rPh>
    <rPh sb="4" eb="5">
      <t>キ</t>
    </rPh>
    <phoneticPr fontId="4"/>
  </si>
  <si>
    <t>佐藤　好信</t>
    <rPh sb="0" eb="2">
      <t>サトウ</t>
    </rPh>
    <rPh sb="3" eb="5">
      <t>ヨシノブ</t>
    </rPh>
    <phoneticPr fontId="4"/>
  </si>
  <si>
    <t>重田　航平</t>
    <rPh sb="0" eb="2">
      <t>シゲタ</t>
    </rPh>
    <rPh sb="3" eb="5">
      <t>コウヘイ</t>
    </rPh>
    <phoneticPr fontId="4"/>
  </si>
  <si>
    <t>山口　竜之介</t>
    <rPh sb="0" eb="2">
      <t>ヤマグチ</t>
    </rPh>
    <rPh sb="3" eb="6">
      <t>リュウノスケ</t>
    </rPh>
    <phoneticPr fontId="4"/>
  </si>
  <si>
    <t>立石　清</t>
    <rPh sb="0" eb="2">
      <t>タテイシ</t>
    </rPh>
    <rPh sb="3" eb="4">
      <t>キヨシ</t>
    </rPh>
    <phoneticPr fontId="4"/>
  </si>
  <si>
    <t>川嶋　紘大</t>
    <rPh sb="0" eb="2">
      <t>カワシマ</t>
    </rPh>
    <rPh sb="3" eb="4">
      <t>ヒロ</t>
    </rPh>
    <rPh sb="4" eb="5">
      <t>ダイ</t>
    </rPh>
    <phoneticPr fontId="4"/>
  </si>
  <si>
    <t>鈴木　峻</t>
    <rPh sb="0" eb="2">
      <t>スズキ</t>
    </rPh>
    <rPh sb="3" eb="4">
      <t>シュン</t>
    </rPh>
    <phoneticPr fontId="4"/>
  </si>
  <si>
    <t>平山　祐馬</t>
    <rPh sb="0" eb="2">
      <t>ヒラヤマ</t>
    </rPh>
    <rPh sb="3" eb="4">
      <t>ユウ</t>
    </rPh>
    <rPh sb="4" eb="5">
      <t>マ</t>
    </rPh>
    <phoneticPr fontId="4"/>
  </si>
  <si>
    <t>大熊　良平</t>
    <rPh sb="0" eb="2">
      <t>オオクマ</t>
    </rPh>
    <rPh sb="3" eb="5">
      <t>リョウヘイ</t>
    </rPh>
    <phoneticPr fontId="4"/>
  </si>
  <si>
    <t>豊福　直人</t>
    <rPh sb="0" eb="2">
      <t>トヨフク</t>
    </rPh>
    <rPh sb="3" eb="5">
      <t>ナオト</t>
    </rPh>
    <phoneticPr fontId="4"/>
  </si>
  <si>
    <t>ＡＣＴ</t>
  </si>
  <si>
    <t>西田　圭祐</t>
    <rPh sb="0" eb="2">
      <t>ニシダ</t>
    </rPh>
    <rPh sb="3" eb="4">
      <t>キュ</t>
    </rPh>
    <rPh sb="4" eb="5">
      <t>ユウ</t>
    </rPh>
    <phoneticPr fontId="4"/>
  </si>
  <si>
    <r>
      <t>横山　侑</t>
    </r>
    <r>
      <rPr>
        <sz val="11"/>
        <color indexed="8"/>
        <rFont val="ＭＳ Ｐゴシック"/>
        <family val="3"/>
        <charset val="128"/>
      </rPr>
      <t>樹</t>
    </r>
    <rPh sb="0" eb="2">
      <t>ヨコヤマ</t>
    </rPh>
    <rPh sb="3" eb="4">
      <t>ユウ</t>
    </rPh>
    <rPh sb="4" eb="5">
      <t>キ</t>
    </rPh>
    <phoneticPr fontId="4"/>
  </si>
  <si>
    <t>寺内　大介</t>
    <rPh sb="0" eb="2">
      <t>テラウチ</t>
    </rPh>
    <rPh sb="3" eb="4">
      <t>ダイ</t>
    </rPh>
    <rPh sb="4" eb="5">
      <t>スケ</t>
    </rPh>
    <phoneticPr fontId="4"/>
  </si>
  <si>
    <t>高石　和樹</t>
    <rPh sb="3" eb="5">
      <t>カズキ</t>
    </rPh>
    <phoneticPr fontId="4"/>
  </si>
  <si>
    <t>楢崎　洋一</t>
    <rPh sb="0" eb="2">
      <t>ナラサキ</t>
    </rPh>
    <rPh sb="3" eb="5">
      <t>ヨウイチ</t>
    </rPh>
    <phoneticPr fontId="4"/>
  </si>
  <si>
    <t>国保　潮</t>
    <rPh sb="0" eb="2">
      <t>コクホ</t>
    </rPh>
    <rPh sb="3" eb="4">
      <t>ウシオ</t>
    </rPh>
    <phoneticPr fontId="4"/>
  </si>
  <si>
    <t>北島　裕一郎</t>
    <rPh sb="0" eb="2">
      <t>キタジマ</t>
    </rPh>
    <rPh sb="3" eb="6">
      <t>ユウイチロウ</t>
    </rPh>
    <phoneticPr fontId="4"/>
  </si>
  <si>
    <t>退</t>
    <rPh sb="0" eb="1">
      <t>タイ</t>
    </rPh>
    <phoneticPr fontId="4"/>
  </si>
  <si>
    <t>累</t>
    <rPh sb="0" eb="1">
      <t>ルイ</t>
    </rPh>
    <phoneticPr fontId="4"/>
  </si>
  <si>
    <t>高石　祐也</t>
    <rPh sb="0" eb="2">
      <t>タカイシ</t>
    </rPh>
    <rPh sb="3" eb="4">
      <t>ユウ</t>
    </rPh>
    <rPh sb="4" eb="5">
      <t>ヤ</t>
    </rPh>
    <phoneticPr fontId="4"/>
  </si>
  <si>
    <t>玉造SC</t>
  </si>
  <si>
    <t>高石　祐也</t>
    <rPh sb="3" eb="4">
      <t>ユウ</t>
    </rPh>
    <rPh sb="4" eb="5">
      <t>ヤ</t>
    </rPh>
    <phoneticPr fontId="4"/>
  </si>
  <si>
    <r>
      <t>山岸　崇</t>
    </r>
    <r>
      <rPr>
        <sz val="11"/>
        <color indexed="8"/>
        <rFont val="BatangChe"/>
        <family val="3"/>
        <charset val="129"/>
      </rPr>
      <t>美</t>
    </r>
    <rPh sb="0" eb="2">
      <t>ヤマギシ</t>
    </rPh>
    <rPh sb="3" eb="4">
      <t>スウ</t>
    </rPh>
    <rPh sb="4" eb="5">
      <t>ミ</t>
    </rPh>
    <phoneticPr fontId="4"/>
  </si>
  <si>
    <t>渡辺　正剛</t>
    <rPh sb="0" eb="2">
      <t>ワタナベ</t>
    </rPh>
    <rPh sb="3" eb="5">
      <t>マサタケ</t>
    </rPh>
    <phoneticPr fontId="4"/>
  </si>
  <si>
    <t>山田　祐太</t>
    <rPh sb="0" eb="2">
      <t>ヤマダ</t>
    </rPh>
    <rPh sb="3" eb="5">
      <t>ユウタ</t>
    </rPh>
    <phoneticPr fontId="4"/>
  </si>
  <si>
    <t>梶原　翔</t>
    <rPh sb="0" eb="2">
      <t>カジワラ</t>
    </rPh>
    <rPh sb="3" eb="4">
      <t>ショウ</t>
    </rPh>
    <phoneticPr fontId="4"/>
  </si>
  <si>
    <t>小高　尚貴</t>
    <rPh sb="0" eb="2">
      <t>オダカ</t>
    </rPh>
    <rPh sb="3" eb="4">
      <t>ナオ</t>
    </rPh>
    <rPh sb="4" eb="5">
      <t>タカ</t>
    </rPh>
    <phoneticPr fontId="4"/>
  </si>
  <si>
    <t>鎌田　農</t>
    <rPh sb="0" eb="2">
      <t>カマタ</t>
    </rPh>
    <rPh sb="3" eb="4">
      <t>ノウ</t>
    </rPh>
    <phoneticPr fontId="4"/>
  </si>
  <si>
    <t>戸澤　奨之</t>
    <rPh sb="0" eb="2">
      <t>トザワ</t>
    </rPh>
    <rPh sb="3" eb="4">
      <t>ショウ</t>
    </rPh>
    <rPh sb="4" eb="5">
      <t>ユキ</t>
    </rPh>
    <phoneticPr fontId="4"/>
  </si>
  <si>
    <t>岸　和樹</t>
    <rPh sb="0" eb="1">
      <t>キシ</t>
    </rPh>
    <rPh sb="2" eb="4">
      <t>カズキ</t>
    </rPh>
    <phoneticPr fontId="4"/>
  </si>
  <si>
    <r>
      <t>秋山　</t>
    </r>
    <r>
      <rPr>
        <sz val="11"/>
        <color indexed="8"/>
        <rFont val="BatangChe"/>
        <family val="3"/>
        <charset val="129"/>
      </rPr>
      <t>出</t>
    </r>
    <rPh sb="0" eb="2">
      <t>アキヤマ</t>
    </rPh>
    <rPh sb="3" eb="4">
      <t>デ</t>
    </rPh>
    <phoneticPr fontId="4"/>
  </si>
  <si>
    <t>齋藤　隆人</t>
    <rPh sb="0" eb="2">
      <t>サイトウ</t>
    </rPh>
    <rPh sb="3" eb="4">
      <t>タカ</t>
    </rPh>
    <rPh sb="4" eb="5">
      <t>ヒト</t>
    </rPh>
    <phoneticPr fontId="4"/>
  </si>
  <si>
    <t>木村　正信</t>
    <rPh sb="0" eb="2">
      <t>キムラ</t>
    </rPh>
    <rPh sb="3" eb="5">
      <t>マサノブ</t>
    </rPh>
    <phoneticPr fontId="4"/>
  </si>
  <si>
    <t>フェリシデード</t>
  </si>
  <si>
    <t>１部</t>
    <phoneticPr fontId="4"/>
  </si>
  <si>
    <t>カマラーダス</t>
  </si>
  <si>
    <t>豊島　裕樹</t>
    <rPh sb="0" eb="2">
      <t>トヨシマ</t>
    </rPh>
    <rPh sb="3" eb="5">
      <t>ユウキ</t>
    </rPh>
    <phoneticPr fontId="4"/>
  </si>
  <si>
    <t>斉藤　聖隆</t>
    <rPh sb="0" eb="2">
      <t>サイトウ</t>
    </rPh>
    <rPh sb="3" eb="4">
      <t>セイ</t>
    </rPh>
    <rPh sb="4" eb="5">
      <t>タカ</t>
    </rPh>
    <phoneticPr fontId="4"/>
  </si>
  <si>
    <r>
      <t>米沢　健</t>
    </r>
    <r>
      <rPr>
        <sz val="11"/>
        <color indexed="8"/>
        <rFont val="ＭＳ Ｐゴシック"/>
        <family val="3"/>
        <charset val="128"/>
      </rPr>
      <t>児</t>
    </r>
    <rPh sb="0" eb="2">
      <t>ヨネザワ</t>
    </rPh>
    <rPh sb="3" eb="4">
      <t>ケン</t>
    </rPh>
    <rPh sb="4" eb="5">
      <t>ジ</t>
    </rPh>
    <phoneticPr fontId="4"/>
  </si>
  <si>
    <t>大木　達也</t>
    <rPh sb="0" eb="2">
      <t>オオキ</t>
    </rPh>
    <rPh sb="3" eb="5">
      <t>タツヤ</t>
    </rPh>
    <phoneticPr fontId="4"/>
  </si>
  <si>
    <r>
      <t>山田　</t>
    </r>
    <r>
      <rPr>
        <sz val="11"/>
        <color indexed="8"/>
        <rFont val="BatangChe"/>
        <family val="3"/>
        <charset val="129"/>
      </rPr>
      <t>太紀</t>
    </r>
    <rPh sb="0" eb="2">
      <t>ヤマダ</t>
    </rPh>
    <rPh sb="3" eb="4">
      <t>タ</t>
    </rPh>
    <rPh sb="4" eb="5">
      <t>キ</t>
    </rPh>
    <phoneticPr fontId="4"/>
  </si>
  <si>
    <t>野口　晃一</t>
    <rPh sb="0" eb="2">
      <t>ノグチ</t>
    </rPh>
    <rPh sb="3" eb="5">
      <t>コウイチ</t>
    </rPh>
    <phoneticPr fontId="4"/>
  </si>
  <si>
    <t>高橋　優大</t>
    <rPh sb="0" eb="2">
      <t>タカハシ</t>
    </rPh>
    <rPh sb="3" eb="5">
      <t>ユウダイ</t>
    </rPh>
    <phoneticPr fontId="4"/>
  </si>
  <si>
    <t>大川　好一</t>
    <rPh sb="0" eb="2">
      <t>オオカワ</t>
    </rPh>
    <rPh sb="3" eb="5">
      <t>コウイチ</t>
    </rPh>
    <phoneticPr fontId="4"/>
  </si>
  <si>
    <t>蔭山　通</t>
    <rPh sb="0" eb="1">
      <t>カゲ</t>
    </rPh>
    <rPh sb="1" eb="2">
      <t>ヤマ</t>
    </rPh>
    <rPh sb="3" eb="4">
      <t>トオル</t>
    </rPh>
    <phoneticPr fontId="4"/>
  </si>
  <si>
    <t>林　正也</t>
    <rPh sb="0" eb="1">
      <t>ハヤシ</t>
    </rPh>
    <rPh sb="2" eb="4">
      <t>マサヤ</t>
    </rPh>
    <phoneticPr fontId="4"/>
  </si>
  <si>
    <t>金濱　翔</t>
    <rPh sb="0" eb="1">
      <t>カネ</t>
    </rPh>
    <rPh sb="1" eb="2">
      <t>ハマ</t>
    </rPh>
    <rPh sb="3" eb="4">
      <t>ショウ</t>
    </rPh>
    <phoneticPr fontId="4"/>
  </si>
  <si>
    <t>苗村　拓</t>
    <rPh sb="0" eb="2">
      <t>ナエムラ</t>
    </rPh>
    <rPh sb="3" eb="4">
      <t>タク</t>
    </rPh>
    <phoneticPr fontId="4"/>
  </si>
  <si>
    <t>関　　千春</t>
    <rPh sb="0" eb="1">
      <t>セキ</t>
    </rPh>
    <rPh sb="3" eb="5">
      <t>チハル</t>
    </rPh>
    <phoneticPr fontId="4"/>
  </si>
  <si>
    <t>赤城　敏</t>
    <rPh sb="0" eb="2">
      <t>アカギ</t>
    </rPh>
    <rPh sb="3" eb="4">
      <t>トシ</t>
    </rPh>
    <phoneticPr fontId="4"/>
  </si>
  <si>
    <t>吉野　健次</t>
    <rPh sb="0" eb="2">
      <t>ヨシノ</t>
    </rPh>
    <rPh sb="3" eb="5">
      <t>ケンジ</t>
    </rPh>
    <phoneticPr fontId="4"/>
  </si>
  <si>
    <t>篠原　孝</t>
    <rPh sb="0" eb="2">
      <t>シノハラ</t>
    </rPh>
    <rPh sb="3" eb="4">
      <t>タカシ</t>
    </rPh>
    <phoneticPr fontId="4"/>
  </si>
  <si>
    <t>停止日</t>
    <rPh sb="0" eb="2">
      <t>テイシ</t>
    </rPh>
    <rPh sb="2" eb="3">
      <t>ビ</t>
    </rPh>
    <phoneticPr fontId="4"/>
  </si>
  <si>
    <t>染谷　和宏</t>
    <rPh sb="0" eb="2">
      <t>ソメヤ</t>
    </rPh>
    <rPh sb="3" eb="5">
      <t>カズヒロ</t>
    </rPh>
    <phoneticPr fontId="4"/>
  </si>
  <si>
    <t>田中　啓祐</t>
    <rPh sb="0" eb="2">
      <t>タナカ</t>
    </rPh>
    <rPh sb="3" eb="4">
      <t>ケイ</t>
    </rPh>
    <rPh sb="4" eb="5">
      <t>ユウ</t>
    </rPh>
    <phoneticPr fontId="4"/>
  </si>
  <si>
    <t>小林　誠</t>
    <rPh sb="0" eb="2">
      <t>コバヤシ</t>
    </rPh>
    <rPh sb="3" eb="4">
      <t>マコト</t>
    </rPh>
    <phoneticPr fontId="4"/>
  </si>
  <si>
    <t>大河原　啓</t>
    <rPh sb="0" eb="3">
      <t>オオカワラ</t>
    </rPh>
    <rPh sb="4" eb="5">
      <t>ケイ</t>
    </rPh>
    <phoneticPr fontId="4"/>
  </si>
  <si>
    <t>七海　隆治</t>
    <rPh sb="0" eb="2">
      <t>ナナミ</t>
    </rPh>
    <rPh sb="3" eb="5">
      <t>リュウジ</t>
    </rPh>
    <phoneticPr fontId="4"/>
  </si>
  <si>
    <t>杉村　吉己</t>
    <rPh sb="0" eb="2">
      <t>スギムラ</t>
    </rPh>
    <rPh sb="3" eb="4">
      <t>キル</t>
    </rPh>
    <rPh sb="4" eb="5">
      <t>ミ</t>
    </rPh>
    <phoneticPr fontId="4"/>
  </si>
  <si>
    <r>
      <t>杉原　俊</t>
    </r>
    <r>
      <rPr>
        <sz val="11"/>
        <color indexed="8"/>
        <rFont val="BatangChe"/>
        <family val="3"/>
        <charset val="129"/>
      </rPr>
      <t>太</t>
    </r>
    <rPh sb="0" eb="2">
      <t>スギハラ</t>
    </rPh>
    <rPh sb="3" eb="4">
      <t>シュン</t>
    </rPh>
    <rPh sb="4" eb="5">
      <t>タ</t>
    </rPh>
    <phoneticPr fontId="4"/>
  </si>
  <si>
    <t>桑元　麟太郎</t>
    <rPh sb="0" eb="1">
      <t>クワ</t>
    </rPh>
    <rPh sb="1" eb="2">
      <t>モト</t>
    </rPh>
    <rPh sb="3" eb="6">
      <t>リンタロウ</t>
    </rPh>
    <rPh sb="4" eb="6">
      <t>タロウ</t>
    </rPh>
    <phoneticPr fontId="4"/>
  </si>
  <si>
    <t>古木　将平</t>
    <rPh sb="0" eb="1">
      <t>フル</t>
    </rPh>
    <rPh sb="1" eb="2">
      <t>キ</t>
    </rPh>
    <rPh sb="3" eb="4">
      <t>ショウ</t>
    </rPh>
    <rPh sb="4" eb="5">
      <t>ヘイ</t>
    </rPh>
    <phoneticPr fontId="4"/>
  </si>
  <si>
    <r>
      <rPr>
        <b/>
        <sz val="11"/>
        <color indexed="10"/>
        <rFont val="BatangChe"/>
        <family val="3"/>
        <charset val="129"/>
      </rPr>
      <t>＊赤</t>
    </r>
    <r>
      <rPr>
        <b/>
        <sz val="11"/>
        <color indexed="10"/>
        <rFont val="ＭＳ Ｐゴシック"/>
        <family val="3"/>
        <charset val="128"/>
      </rPr>
      <t>数字は節数＊</t>
    </r>
    <rPh sb="1" eb="2">
      <t>アカ</t>
    </rPh>
    <rPh sb="2" eb="4">
      <t>スウジ</t>
    </rPh>
    <rPh sb="5" eb="6">
      <t>セツ</t>
    </rPh>
    <rPh sb="6" eb="7">
      <t>スウ</t>
    </rPh>
    <phoneticPr fontId="4"/>
  </si>
  <si>
    <t>房家　一元</t>
    <rPh sb="0" eb="1">
      <t>フサ</t>
    </rPh>
    <rPh sb="1" eb="2">
      <t>イエ</t>
    </rPh>
    <rPh sb="3" eb="5">
      <t>カズモト</t>
    </rPh>
    <phoneticPr fontId="4"/>
  </si>
  <si>
    <t>濱　聖哉</t>
    <rPh sb="0" eb="1">
      <t>ハマ</t>
    </rPh>
    <rPh sb="2" eb="3">
      <t>セイ</t>
    </rPh>
    <rPh sb="3" eb="4">
      <t>ヤ</t>
    </rPh>
    <phoneticPr fontId="4"/>
  </si>
  <si>
    <t>久積　誠</t>
    <rPh sb="0" eb="1">
      <t>ク</t>
    </rPh>
    <rPh sb="1" eb="2">
      <t>ツ</t>
    </rPh>
    <rPh sb="3" eb="4">
      <t>マコト</t>
    </rPh>
    <phoneticPr fontId="4"/>
  </si>
  <si>
    <t>塩沢　潤</t>
    <rPh sb="0" eb="2">
      <t>シオザワ</t>
    </rPh>
    <rPh sb="3" eb="4">
      <t>ジュン</t>
    </rPh>
    <phoneticPr fontId="4"/>
  </si>
  <si>
    <t>山口　義継</t>
    <rPh sb="0" eb="2">
      <t>ヤマグチ</t>
    </rPh>
    <rPh sb="3" eb="4">
      <t>ヨシ</t>
    </rPh>
    <rPh sb="4" eb="5">
      <t>ケイ</t>
    </rPh>
    <phoneticPr fontId="4"/>
  </si>
  <si>
    <t>井上　慎也</t>
    <rPh sb="0" eb="2">
      <t>イノウエ</t>
    </rPh>
    <rPh sb="3" eb="5">
      <t>シンヤ</t>
    </rPh>
    <phoneticPr fontId="4"/>
  </si>
  <si>
    <t>片桐　涼</t>
    <rPh sb="0" eb="2">
      <t>カタギリ</t>
    </rPh>
    <rPh sb="3" eb="4">
      <t>リョウ</t>
    </rPh>
    <phoneticPr fontId="4"/>
  </si>
  <si>
    <t>山下　直輝</t>
    <rPh sb="0" eb="2">
      <t>ヤマシタ</t>
    </rPh>
    <rPh sb="3" eb="4">
      <t>ナオ</t>
    </rPh>
    <rPh sb="4" eb="5">
      <t>テル</t>
    </rPh>
    <phoneticPr fontId="4"/>
  </si>
  <si>
    <t>高木　淳</t>
    <rPh sb="0" eb="2">
      <t>タカギ</t>
    </rPh>
    <rPh sb="3" eb="4">
      <t>ジュン</t>
    </rPh>
    <phoneticPr fontId="4"/>
  </si>
  <si>
    <t>入江　健人</t>
    <rPh sb="0" eb="2">
      <t>イリエ</t>
    </rPh>
    <rPh sb="3" eb="4">
      <t>ケン</t>
    </rPh>
    <rPh sb="4" eb="5">
      <t>ヒト</t>
    </rPh>
    <phoneticPr fontId="4"/>
  </si>
  <si>
    <t>平澤　達也</t>
    <rPh sb="0" eb="2">
      <t>ヒラサワ</t>
    </rPh>
    <rPh sb="3" eb="5">
      <t>タツヤ</t>
    </rPh>
    <phoneticPr fontId="4"/>
  </si>
  <si>
    <t>大塚　佳</t>
    <rPh sb="0" eb="2">
      <t>オオツカ</t>
    </rPh>
    <rPh sb="3" eb="4">
      <t>ケイ</t>
    </rPh>
    <phoneticPr fontId="4"/>
  </si>
  <si>
    <t>柳原　英樹</t>
    <rPh sb="0" eb="2">
      <t>ヤナギハラ</t>
    </rPh>
    <rPh sb="3" eb="5">
      <t>ヒデキ</t>
    </rPh>
    <phoneticPr fontId="4"/>
  </si>
  <si>
    <t>高橋　啓介</t>
    <rPh sb="0" eb="2">
      <t>タカハシ</t>
    </rPh>
    <rPh sb="3" eb="4">
      <t>ケイ</t>
    </rPh>
    <rPh sb="4" eb="5">
      <t>スケ</t>
    </rPh>
    <phoneticPr fontId="4"/>
  </si>
  <si>
    <t>吉田　隼人</t>
    <rPh sb="0" eb="2">
      <t>ヨシダ</t>
    </rPh>
    <rPh sb="3" eb="5">
      <t>ハヤト</t>
    </rPh>
    <phoneticPr fontId="4"/>
  </si>
  <si>
    <t>藤澤　真彦</t>
    <rPh sb="0" eb="2">
      <t>フジサワ</t>
    </rPh>
    <rPh sb="3" eb="5">
      <t>マサヒコ</t>
    </rPh>
    <phoneticPr fontId="4"/>
  </si>
  <si>
    <t>野村　昇平</t>
    <rPh sb="0" eb="2">
      <t>ノムラ</t>
    </rPh>
    <rPh sb="3" eb="5">
      <t>ショウヘイ</t>
    </rPh>
    <phoneticPr fontId="4"/>
  </si>
  <si>
    <t>百瀬　拓未</t>
    <rPh sb="0" eb="2">
      <t>モモセ</t>
    </rPh>
    <rPh sb="3" eb="4">
      <t>タク</t>
    </rPh>
    <rPh sb="4" eb="5">
      <t>ミ</t>
    </rPh>
    <phoneticPr fontId="4"/>
  </si>
  <si>
    <t>後藤　康明</t>
    <rPh sb="0" eb="2">
      <t>ゴトウ</t>
    </rPh>
    <rPh sb="3" eb="5">
      <t>ヤスアキ</t>
    </rPh>
    <phoneticPr fontId="4"/>
  </si>
  <si>
    <t>水上　登己哉</t>
    <rPh sb="0" eb="2">
      <t>ミナカミ</t>
    </rPh>
    <rPh sb="3" eb="4">
      <t>ノボル</t>
    </rPh>
    <rPh sb="4" eb="5">
      <t>ミ</t>
    </rPh>
    <rPh sb="5" eb="6">
      <t>ヤ</t>
    </rPh>
    <phoneticPr fontId="4"/>
  </si>
  <si>
    <r>
      <rPr>
        <sz val="11"/>
        <color indexed="8"/>
        <rFont val="BatangChe"/>
        <family val="3"/>
        <charset val="129"/>
      </rPr>
      <t>水上　雄</t>
    </r>
    <r>
      <rPr>
        <sz val="11"/>
        <color indexed="8"/>
        <rFont val="ＭＳ Ｐゴシック"/>
        <family val="3"/>
        <charset val="128"/>
      </rPr>
      <t>斗</t>
    </r>
    <rPh sb="0" eb="2">
      <t>ミナカミ</t>
    </rPh>
    <rPh sb="3" eb="4">
      <t>ユウ</t>
    </rPh>
    <rPh sb="4" eb="5">
      <t>ト</t>
    </rPh>
    <phoneticPr fontId="4"/>
  </si>
  <si>
    <t>植村　一行</t>
    <rPh sb="0" eb="2">
      <t>ウエムラ</t>
    </rPh>
    <rPh sb="3" eb="5">
      <t>イチギョウ</t>
    </rPh>
    <phoneticPr fontId="4"/>
  </si>
  <si>
    <t>阿江　洋介</t>
    <rPh sb="0" eb="1">
      <t>ア</t>
    </rPh>
    <rPh sb="1" eb="2">
      <t>エ</t>
    </rPh>
    <rPh sb="3" eb="5">
      <t>ヨウスケ</t>
    </rPh>
    <phoneticPr fontId="4"/>
  </si>
  <si>
    <t>ＬＥＧＡＭＥ</t>
  </si>
  <si>
    <t>藤井　昭成</t>
    <rPh sb="0" eb="2">
      <t>フジイ</t>
    </rPh>
    <rPh sb="3" eb="4">
      <t>アキ</t>
    </rPh>
    <rPh sb="4" eb="5">
      <t>ナ</t>
    </rPh>
    <phoneticPr fontId="4"/>
  </si>
  <si>
    <t>岸本　健也</t>
    <rPh sb="0" eb="2">
      <t>キシモト</t>
    </rPh>
    <rPh sb="3" eb="4">
      <t>ケン</t>
    </rPh>
    <rPh sb="4" eb="5">
      <t>ヤ</t>
    </rPh>
    <phoneticPr fontId="4"/>
  </si>
  <si>
    <r>
      <t>田中　彰</t>
    </r>
    <r>
      <rPr>
        <sz val="11"/>
        <color indexed="8"/>
        <rFont val="BatangChe"/>
        <family val="3"/>
        <charset val="129"/>
      </rPr>
      <t>悟</t>
    </r>
    <rPh sb="0" eb="2">
      <t>タナカ</t>
    </rPh>
    <rPh sb="3" eb="4">
      <t>ショウ</t>
    </rPh>
    <rPh sb="4" eb="5">
      <t>ゴ</t>
    </rPh>
    <phoneticPr fontId="4"/>
  </si>
  <si>
    <r>
      <t>水元　延</t>
    </r>
    <r>
      <rPr>
        <sz val="11"/>
        <color indexed="8"/>
        <rFont val="BatangChe"/>
        <family val="3"/>
        <charset val="129"/>
      </rPr>
      <t>行</t>
    </r>
    <rPh sb="0" eb="2">
      <t>ミズモト</t>
    </rPh>
    <rPh sb="3" eb="4">
      <t>ノブ</t>
    </rPh>
    <rPh sb="4" eb="5">
      <t>イ</t>
    </rPh>
    <phoneticPr fontId="4"/>
  </si>
  <si>
    <t>フラクチャーズ</t>
  </si>
  <si>
    <t>ルーキーズ</t>
  </si>
  <si>
    <t>宇津木　美樹</t>
    <rPh sb="0" eb="3">
      <t>ウツキ</t>
    </rPh>
    <rPh sb="4" eb="6">
      <t>ミキ</t>
    </rPh>
    <phoneticPr fontId="4"/>
  </si>
  <si>
    <t>宮田　拓弥</t>
    <rPh sb="0" eb="2">
      <t>ミヤタ</t>
    </rPh>
    <rPh sb="3" eb="4">
      <t>タク</t>
    </rPh>
    <rPh sb="4" eb="5">
      <t>ヤ</t>
    </rPh>
    <phoneticPr fontId="4"/>
  </si>
  <si>
    <t>永塚　博史　</t>
    <rPh sb="0" eb="1">
      <t>エイ</t>
    </rPh>
    <rPh sb="1" eb="2">
      <t>ツカ</t>
    </rPh>
    <rPh sb="3" eb="4">
      <t>ヒロシ</t>
    </rPh>
    <rPh sb="4" eb="5">
      <t>シ</t>
    </rPh>
    <phoneticPr fontId="4"/>
  </si>
  <si>
    <t>原田　朋彦</t>
    <rPh sb="0" eb="2">
      <t>ハラダ</t>
    </rPh>
    <rPh sb="3" eb="4">
      <t>トモ</t>
    </rPh>
    <rPh sb="4" eb="5">
      <t>ヒコ</t>
    </rPh>
    <phoneticPr fontId="4"/>
  </si>
  <si>
    <r>
      <t>橋本　公</t>
    </r>
    <r>
      <rPr>
        <sz val="11"/>
        <color indexed="8"/>
        <rFont val="BatangChe"/>
        <family val="3"/>
        <charset val="129"/>
      </rPr>
      <t>行</t>
    </r>
    <rPh sb="0" eb="2">
      <t>ハシモト</t>
    </rPh>
    <rPh sb="3" eb="4">
      <t>コウ</t>
    </rPh>
    <rPh sb="4" eb="5">
      <t>イ</t>
    </rPh>
    <phoneticPr fontId="4"/>
  </si>
  <si>
    <t>村田　雄紀</t>
    <rPh sb="0" eb="2">
      <t>ムラタ</t>
    </rPh>
    <rPh sb="3" eb="4">
      <t>ウン</t>
    </rPh>
    <rPh sb="4" eb="5">
      <t>キ</t>
    </rPh>
    <phoneticPr fontId="4"/>
  </si>
  <si>
    <t>深山　啓太</t>
    <rPh sb="0" eb="2">
      <t>フカヤマ</t>
    </rPh>
    <rPh sb="3" eb="5">
      <t>ケイタ</t>
    </rPh>
    <phoneticPr fontId="4"/>
  </si>
  <si>
    <t>宇留野　俊介</t>
    <rPh sb="0" eb="3">
      <t>ウルノ</t>
    </rPh>
    <rPh sb="4" eb="6">
      <t>シュンスケ</t>
    </rPh>
    <phoneticPr fontId="4"/>
  </si>
  <si>
    <t>野間　翔</t>
    <rPh sb="0" eb="2">
      <t>ノマ</t>
    </rPh>
    <rPh sb="3" eb="4">
      <t>ショウ</t>
    </rPh>
    <phoneticPr fontId="4"/>
  </si>
  <si>
    <t>清水　修</t>
    <rPh sb="0" eb="2">
      <t>シミズ</t>
    </rPh>
    <rPh sb="3" eb="4">
      <t>シュウ</t>
    </rPh>
    <phoneticPr fontId="4"/>
  </si>
  <si>
    <t>日當　耕生</t>
    <rPh sb="0" eb="2">
      <t>ヒナタ</t>
    </rPh>
    <rPh sb="3" eb="4">
      <t>キョン</t>
    </rPh>
    <rPh sb="4" eb="5">
      <t>セイ</t>
    </rPh>
    <phoneticPr fontId="4"/>
  </si>
  <si>
    <t>津田　直樹</t>
    <rPh sb="0" eb="2">
      <t>ツダ</t>
    </rPh>
    <rPh sb="3" eb="5">
      <t>ナオキ</t>
    </rPh>
    <phoneticPr fontId="4"/>
  </si>
  <si>
    <t>篠田　孝之</t>
    <rPh sb="0" eb="2">
      <t>シノダ</t>
    </rPh>
    <rPh sb="3" eb="5">
      <t>タカユキ</t>
    </rPh>
    <phoneticPr fontId="4"/>
  </si>
  <si>
    <r>
      <t>鎌形　</t>
    </r>
    <r>
      <rPr>
        <sz val="11"/>
        <color indexed="8"/>
        <rFont val="BatangChe"/>
        <family val="3"/>
        <charset val="129"/>
      </rPr>
      <t>忠史</t>
    </r>
    <rPh sb="0" eb="2">
      <t>カマガタ</t>
    </rPh>
    <rPh sb="3" eb="4">
      <t>タダシ</t>
    </rPh>
    <rPh sb="4" eb="5">
      <t>シ</t>
    </rPh>
    <phoneticPr fontId="4"/>
  </si>
  <si>
    <t>植田　悠</t>
    <rPh sb="3" eb="4">
      <t>ユウ</t>
    </rPh>
    <phoneticPr fontId="4"/>
  </si>
  <si>
    <t>内田　航</t>
    <rPh sb="0" eb="2">
      <t>ウチダ</t>
    </rPh>
    <rPh sb="3" eb="4">
      <t>コウ</t>
    </rPh>
    <phoneticPr fontId="4"/>
  </si>
  <si>
    <t>月見里　知輝</t>
    <rPh sb="0" eb="3">
      <t>ツキミザト</t>
    </rPh>
    <rPh sb="4" eb="5">
      <t>チ</t>
    </rPh>
    <rPh sb="5" eb="6">
      <t>テル</t>
    </rPh>
    <phoneticPr fontId="4"/>
  </si>
  <si>
    <r>
      <rPr>
        <sz val="11"/>
        <color indexed="8"/>
        <rFont val="BatangChe"/>
        <family val="3"/>
        <charset val="129"/>
      </rPr>
      <t>橋爪　</t>
    </r>
    <r>
      <rPr>
        <sz val="11"/>
        <color indexed="8"/>
        <rFont val="ＭＳ Ｐゴシック"/>
        <family val="3"/>
        <charset val="128"/>
      </rPr>
      <t>湧</t>
    </r>
    <rPh sb="0" eb="2">
      <t>ハシヅメ</t>
    </rPh>
    <rPh sb="3" eb="4">
      <t>ユウ</t>
    </rPh>
    <phoneticPr fontId="4"/>
  </si>
  <si>
    <t>椿　弘充</t>
    <rPh sb="0" eb="1">
      <t>ツバキ</t>
    </rPh>
    <rPh sb="2" eb="3">
      <t>ヒロ</t>
    </rPh>
    <rPh sb="3" eb="4">
      <t>ミツ</t>
    </rPh>
    <phoneticPr fontId="4"/>
  </si>
  <si>
    <t>荒井　和樹</t>
    <rPh sb="0" eb="2">
      <t>アライ</t>
    </rPh>
    <rPh sb="3" eb="5">
      <t>カズキ</t>
    </rPh>
    <phoneticPr fontId="4"/>
  </si>
  <si>
    <t>奥山　貴史</t>
    <rPh sb="0" eb="2">
      <t>オクヤマ</t>
    </rPh>
    <rPh sb="3" eb="4">
      <t>タカ</t>
    </rPh>
    <rPh sb="4" eb="5">
      <t>シ</t>
    </rPh>
    <phoneticPr fontId="4"/>
  </si>
  <si>
    <t>河崎　大輔</t>
    <rPh sb="0" eb="2">
      <t>カワサキ</t>
    </rPh>
    <rPh sb="3" eb="5">
      <t>ダイスケ</t>
    </rPh>
    <phoneticPr fontId="4"/>
  </si>
  <si>
    <t>太田　充彦</t>
    <rPh sb="0" eb="2">
      <t>オオタ</t>
    </rPh>
    <rPh sb="3" eb="5">
      <t>ミツヒコ</t>
    </rPh>
    <phoneticPr fontId="4"/>
  </si>
  <si>
    <t>堀田　恒成</t>
    <rPh sb="0" eb="2">
      <t>ホッタ</t>
    </rPh>
    <rPh sb="3" eb="5">
      <t>ツネナリ</t>
    </rPh>
    <phoneticPr fontId="4"/>
  </si>
  <si>
    <t>狩野　雄介</t>
    <rPh sb="0" eb="2">
      <t>カノ</t>
    </rPh>
    <rPh sb="3" eb="5">
      <t>ユウスケ</t>
    </rPh>
    <phoneticPr fontId="4"/>
  </si>
  <si>
    <t>野平　直克</t>
    <rPh sb="0" eb="2">
      <t>ノヒラ</t>
    </rPh>
    <rPh sb="3" eb="4">
      <t>ナオ</t>
    </rPh>
    <rPh sb="4" eb="5">
      <t>カツ</t>
    </rPh>
    <phoneticPr fontId="4"/>
  </si>
  <si>
    <t>竹内　達也</t>
    <rPh sb="0" eb="2">
      <t>タケウチ</t>
    </rPh>
    <rPh sb="3" eb="5">
      <t>タツヤ</t>
    </rPh>
    <phoneticPr fontId="4"/>
  </si>
  <si>
    <t>齊藤　篤史</t>
    <rPh sb="0" eb="2">
      <t>サイトウ</t>
    </rPh>
    <rPh sb="3" eb="4">
      <t>アツシ</t>
    </rPh>
    <rPh sb="4" eb="5">
      <t>シ</t>
    </rPh>
    <phoneticPr fontId="4"/>
  </si>
  <si>
    <t>鎌田　雄大</t>
    <rPh sb="0" eb="2">
      <t>カマタ</t>
    </rPh>
    <rPh sb="3" eb="5">
      <t>ユウダイ</t>
    </rPh>
    <phoneticPr fontId="4"/>
  </si>
  <si>
    <r>
      <rPr>
        <sz val="11"/>
        <color indexed="8"/>
        <rFont val="BatangChe"/>
        <family val="3"/>
        <charset val="129"/>
      </rPr>
      <t>加</t>
    </r>
    <r>
      <rPr>
        <sz val="11"/>
        <color indexed="8"/>
        <rFont val="ＭＳ Ｐゴシック"/>
        <family val="3"/>
        <charset val="128"/>
      </rPr>
      <t>賀　大輔</t>
    </r>
    <rPh sb="0" eb="1">
      <t>カ</t>
    </rPh>
    <rPh sb="1" eb="2">
      <t>ガ</t>
    </rPh>
    <rPh sb="3" eb="5">
      <t>ダイスケ</t>
    </rPh>
    <phoneticPr fontId="4"/>
  </si>
  <si>
    <t>関　千春</t>
    <rPh sb="0" eb="1">
      <t>セキ</t>
    </rPh>
    <rPh sb="2" eb="4">
      <t>チハル</t>
    </rPh>
    <phoneticPr fontId="4"/>
  </si>
  <si>
    <t>渡沼　航一郎</t>
    <rPh sb="0" eb="1">
      <t>ワタ</t>
    </rPh>
    <rPh sb="1" eb="2">
      <t>ヌマ</t>
    </rPh>
    <rPh sb="3" eb="6">
      <t>コウイチロウ</t>
    </rPh>
    <phoneticPr fontId="4"/>
  </si>
  <si>
    <t>半田　圭介</t>
    <rPh sb="0" eb="2">
      <t>ハンダ</t>
    </rPh>
    <rPh sb="3" eb="5">
      <t>ケイスケ</t>
    </rPh>
    <phoneticPr fontId="4"/>
  </si>
  <si>
    <t>河崎　大輔</t>
    <rPh sb="0" eb="1">
      <t>カワ</t>
    </rPh>
    <rPh sb="1" eb="2">
      <t>サキ</t>
    </rPh>
    <rPh sb="3" eb="5">
      <t>ダイスケ</t>
    </rPh>
    <phoneticPr fontId="4"/>
  </si>
  <si>
    <r>
      <t>篠塚　卓</t>
    </r>
    <r>
      <rPr>
        <sz val="11"/>
        <color indexed="8"/>
        <rFont val="BatangChe"/>
        <family val="3"/>
        <charset val="129"/>
      </rPr>
      <t>海</t>
    </r>
    <rPh sb="0" eb="2">
      <t>シノツカ</t>
    </rPh>
    <rPh sb="3" eb="4">
      <t>タク</t>
    </rPh>
    <rPh sb="4" eb="5">
      <t>ウミ</t>
    </rPh>
    <phoneticPr fontId="4"/>
  </si>
  <si>
    <r>
      <t>座間　</t>
    </r>
    <r>
      <rPr>
        <sz val="11"/>
        <color indexed="8"/>
        <rFont val="BatangChe"/>
        <family val="3"/>
        <charset val="129"/>
      </rPr>
      <t>智也</t>
    </r>
    <rPh sb="0" eb="2">
      <t>ザマ</t>
    </rPh>
    <rPh sb="3" eb="5">
      <t>トモヤ</t>
    </rPh>
    <phoneticPr fontId="4"/>
  </si>
  <si>
    <t>上羽　亮平</t>
    <rPh sb="0" eb="1">
      <t>ウエ</t>
    </rPh>
    <rPh sb="1" eb="2">
      <t>ハネ</t>
    </rPh>
    <rPh sb="3" eb="5">
      <t>リョウヘイ</t>
    </rPh>
    <phoneticPr fontId="4"/>
  </si>
  <si>
    <t>吉田　健太郎</t>
    <rPh sb="0" eb="2">
      <t>ヨシダ</t>
    </rPh>
    <rPh sb="3" eb="6">
      <t>ケンタロウ</t>
    </rPh>
    <phoneticPr fontId="4"/>
  </si>
  <si>
    <t>＜　選手氏名　＞</t>
    <rPh sb="4" eb="6">
      <t>シメイ</t>
    </rPh>
    <phoneticPr fontId="4"/>
  </si>
  <si>
    <r>
      <t>＜　プラチナ登</t>
    </r>
    <r>
      <rPr>
        <sz val="11"/>
        <color indexed="8"/>
        <rFont val="BatangChe"/>
        <family val="3"/>
        <charset val="129"/>
      </rPr>
      <t>錄選手　</t>
    </r>
    <r>
      <rPr>
        <sz val="11"/>
        <color indexed="8"/>
        <rFont val="ＭＳ Ｐゴシック"/>
        <family val="3"/>
        <charset val="128"/>
      </rPr>
      <t>＞</t>
    </r>
    <rPh sb="6" eb="8">
      <t>トウロク</t>
    </rPh>
    <rPh sb="8" eb="10">
      <t>センシュ</t>
    </rPh>
    <phoneticPr fontId="4"/>
  </si>
  <si>
    <t>江口　圭</t>
    <rPh sb="0" eb="2">
      <t>エグチ</t>
    </rPh>
    <rPh sb="3" eb="4">
      <t>ケイ</t>
    </rPh>
    <phoneticPr fontId="4"/>
  </si>
  <si>
    <t>永山　雅大</t>
    <rPh sb="0" eb="2">
      <t>ナガヤマ</t>
    </rPh>
    <rPh sb="3" eb="4">
      <t>マサ</t>
    </rPh>
    <rPh sb="4" eb="5">
      <t>ダイ</t>
    </rPh>
    <phoneticPr fontId="4"/>
  </si>
  <si>
    <t>鈴木　義典</t>
    <rPh sb="3" eb="5">
      <t>ヨシノリ</t>
    </rPh>
    <phoneticPr fontId="4"/>
  </si>
  <si>
    <t>石毛　大地</t>
    <rPh sb="0" eb="2">
      <t>イシゲ</t>
    </rPh>
    <rPh sb="3" eb="4">
      <t>ダイ</t>
    </rPh>
    <rPh sb="4" eb="5">
      <t>ジ</t>
    </rPh>
    <phoneticPr fontId="4"/>
  </si>
  <si>
    <t>原口　祥広</t>
    <rPh sb="0" eb="2">
      <t>ハラグチ</t>
    </rPh>
    <rPh sb="3" eb="4">
      <t>ショウ</t>
    </rPh>
    <rPh sb="4" eb="5">
      <t>ヒロ</t>
    </rPh>
    <phoneticPr fontId="4"/>
  </si>
  <si>
    <r>
      <t>山本　仁</t>
    </r>
    <r>
      <rPr>
        <sz val="11"/>
        <color indexed="8"/>
        <rFont val="BatangChe"/>
        <family val="3"/>
        <charset val="129"/>
      </rPr>
      <t>志</t>
    </r>
    <rPh sb="0" eb="2">
      <t>ヤマモト</t>
    </rPh>
    <rPh sb="3" eb="4">
      <t>ヒトシ</t>
    </rPh>
    <rPh sb="4" eb="5">
      <t>シ</t>
    </rPh>
    <phoneticPr fontId="4"/>
  </si>
  <si>
    <t>累計</t>
  </si>
  <si>
    <t>但し、不戦勝による得点</t>
  </si>
  <si>
    <t>得点による合計</t>
  </si>
  <si>
    <t>磯野　恵太</t>
    <rPh sb="0" eb="2">
      <t>イソノ</t>
    </rPh>
    <rPh sb="3" eb="5">
      <t>ケイタ</t>
    </rPh>
    <phoneticPr fontId="4"/>
  </si>
  <si>
    <r>
      <t>柴崎　</t>
    </r>
    <r>
      <rPr>
        <sz val="11"/>
        <color indexed="8"/>
        <rFont val="BatangChe"/>
        <family val="3"/>
        <charset val="129"/>
      </rPr>
      <t>太樹</t>
    </r>
    <rPh sb="0" eb="2">
      <t>シバサキ</t>
    </rPh>
    <rPh sb="3" eb="4">
      <t>タ</t>
    </rPh>
    <rPh sb="4" eb="5">
      <t>ジュ</t>
    </rPh>
    <phoneticPr fontId="4"/>
  </si>
  <si>
    <t>関根　貴</t>
    <rPh sb="0" eb="2">
      <t>セキネ</t>
    </rPh>
    <rPh sb="3" eb="4">
      <t>タカシ</t>
    </rPh>
    <phoneticPr fontId="4"/>
  </si>
  <si>
    <t>前村　健介</t>
    <rPh sb="0" eb="2">
      <t>マエムラ</t>
    </rPh>
    <rPh sb="3" eb="5">
      <t>ケンスケ</t>
    </rPh>
    <phoneticPr fontId="4"/>
  </si>
  <si>
    <r>
      <t>濱野　竜</t>
    </r>
    <r>
      <rPr>
        <sz val="11"/>
        <color indexed="8"/>
        <rFont val="BatangChe"/>
        <family val="3"/>
        <charset val="129"/>
      </rPr>
      <t>史</t>
    </r>
    <rPh sb="0" eb="1">
      <t>ハマ</t>
    </rPh>
    <rPh sb="1" eb="2">
      <t>ノ</t>
    </rPh>
    <rPh sb="3" eb="4">
      <t>リュウ</t>
    </rPh>
    <rPh sb="4" eb="5">
      <t>シ</t>
    </rPh>
    <phoneticPr fontId="4"/>
  </si>
  <si>
    <t>杉下　祐平</t>
    <rPh sb="0" eb="2">
      <t>スギシタ</t>
    </rPh>
    <rPh sb="3" eb="4">
      <t>ユウ</t>
    </rPh>
    <rPh sb="4" eb="5">
      <t>ヘイ</t>
    </rPh>
    <phoneticPr fontId="4"/>
  </si>
  <si>
    <t>渥美　遼一</t>
    <rPh sb="0" eb="2">
      <t>アツミ</t>
    </rPh>
    <rPh sb="3" eb="4">
      <t>リョウ</t>
    </rPh>
    <rPh sb="4" eb="5">
      <t>イチ</t>
    </rPh>
    <phoneticPr fontId="4"/>
  </si>
  <si>
    <t>有留　修平</t>
    <rPh sb="0" eb="1">
      <t>ア</t>
    </rPh>
    <rPh sb="1" eb="2">
      <t>ト</t>
    </rPh>
    <rPh sb="3" eb="5">
      <t>シュウヘイ</t>
    </rPh>
    <phoneticPr fontId="4"/>
  </si>
  <si>
    <t>畑村　幸生</t>
    <rPh sb="0" eb="2">
      <t>ハタムラ</t>
    </rPh>
    <rPh sb="3" eb="4">
      <t>ユキ</t>
    </rPh>
    <rPh sb="4" eb="5">
      <t>セイ</t>
    </rPh>
    <phoneticPr fontId="4"/>
  </si>
  <si>
    <t>SALVATORE</t>
    <phoneticPr fontId="4"/>
  </si>
  <si>
    <t>ルーキーズ</t>
    <phoneticPr fontId="4"/>
  </si>
  <si>
    <t>NAA</t>
    <phoneticPr fontId="4"/>
  </si>
  <si>
    <t>ネビュラ</t>
  </si>
  <si>
    <t>FCイレブン</t>
  </si>
  <si>
    <t>ｶﾏﾗｰﾀﾞｽ</t>
    <phoneticPr fontId="4"/>
  </si>
  <si>
    <t>ｻﾎﾞﾀｰｽﾞ</t>
    <phoneticPr fontId="4"/>
  </si>
  <si>
    <t>/</t>
    <phoneticPr fontId="4"/>
  </si>
  <si>
    <t>玉造ＳＣ</t>
    <rPh sb="0" eb="1">
      <t>タマ</t>
    </rPh>
    <rPh sb="1" eb="2">
      <t>ツク</t>
    </rPh>
    <phoneticPr fontId="4"/>
  </si>
  <si>
    <t>フェリシデード</t>
    <phoneticPr fontId="4"/>
  </si>
  <si>
    <t>楢崎　洋一</t>
    <phoneticPr fontId="4"/>
  </si>
  <si>
    <t>石渡　慎二</t>
    <phoneticPr fontId="4"/>
  </si>
  <si>
    <t>ルーキーズ</t>
    <phoneticPr fontId="4"/>
  </si>
  <si>
    <t>木村　優之輔</t>
    <rPh sb="0" eb="2">
      <t>キムラ</t>
    </rPh>
    <rPh sb="3" eb="4">
      <t>ユウ</t>
    </rPh>
    <rPh sb="4" eb="5">
      <t>ノ</t>
    </rPh>
    <rPh sb="5" eb="6">
      <t>スケ</t>
    </rPh>
    <phoneticPr fontId="4"/>
  </si>
  <si>
    <t>山下　敦彦</t>
    <rPh sb="0" eb="2">
      <t>ヤマシタ</t>
    </rPh>
    <rPh sb="3" eb="5">
      <t>アツヒコ</t>
    </rPh>
    <phoneticPr fontId="4"/>
  </si>
  <si>
    <t>ＮＡＴＥＣＨ</t>
    <phoneticPr fontId="4"/>
  </si>
  <si>
    <t>フラクチャーズ</t>
    <phoneticPr fontId="4"/>
  </si>
  <si>
    <t>２部</t>
    <phoneticPr fontId="4"/>
  </si>
  <si>
    <t>カマラーダス</t>
    <phoneticPr fontId="4"/>
  </si>
  <si>
    <t>サボターズ</t>
    <phoneticPr fontId="4"/>
  </si>
  <si>
    <t>ネビュラ</t>
    <phoneticPr fontId="2"/>
  </si>
  <si>
    <t>FCイレブン</t>
    <phoneticPr fontId="4"/>
  </si>
  <si>
    <t>オ－プン</t>
    <phoneticPr fontId="4"/>
  </si>
  <si>
    <t>ＬＥＧＡＭＥ</t>
    <phoneticPr fontId="4"/>
  </si>
  <si>
    <t>高石　賢一</t>
    <phoneticPr fontId="4"/>
  </si>
  <si>
    <t>ﾌﾞﾙｰｼｭﾘﾝﾌﾟ</t>
    <phoneticPr fontId="4"/>
  </si>
  <si>
    <t>オープン</t>
    <phoneticPr fontId="4"/>
  </si>
  <si>
    <t>＜　登録チーム　＞</t>
    <phoneticPr fontId="4"/>
  </si>
  <si>
    <t>VINT</t>
  </si>
  <si>
    <t>FCｲﾚﾌﾞﾝ</t>
  </si>
  <si>
    <t>5/10北羽</t>
    <rPh sb="4" eb="5">
      <t>キタ</t>
    </rPh>
    <rPh sb="5" eb="6">
      <t>ハネ</t>
    </rPh>
    <phoneticPr fontId="4"/>
  </si>
  <si>
    <t>-</t>
    <phoneticPr fontId="4"/>
  </si>
  <si>
    <t>黒坂　諒</t>
    <rPh sb="0" eb="2">
      <t>クロサカ</t>
    </rPh>
    <rPh sb="3" eb="4">
      <t>リョウ</t>
    </rPh>
    <phoneticPr fontId="4"/>
  </si>
  <si>
    <t>高石　賢一</t>
    <rPh sb="0" eb="2">
      <t>タカイシ</t>
    </rPh>
    <rPh sb="3" eb="5">
      <t>ケンイチ</t>
    </rPh>
    <phoneticPr fontId="4"/>
  </si>
  <si>
    <t>大槻　拓矢</t>
    <rPh sb="0" eb="2">
      <t>オオツキ</t>
    </rPh>
    <rPh sb="3" eb="4">
      <t>タク</t>
    </rPh>
    <rPh sb="4" eb="5">
      <t>ヤ</t>
    </rPh>
    <phoneticPr fontId="18"/>
  </si>
  <si>
    <t>氏</t>
    <rPh sb="0" eb="1">
      <t>シ</t>
    </rPh>
    <phoneticPr fontId="4"/>
  </si>
  <si>
    <t>名</t>
    <rPh sb="0" eb="1">
      <t>メイ</t>
    </rPh>
    <phoneticPr fontId="4"/>
  </si>
  <si>
    <t>所属チーム</t>
    <rPh sb="0" eb="2">
      <t>ショゾク</t>
    </rPh>
    <phoneticPr fontId="43"/>
  </si>
  <si>
    <t>宇野</t>
    <phoneticPr fontId="43"/>
  </si>
  <si>
    <t>雅人</t>
    <rPh sb="0" eb="1">
      <t>マサ</t>
    </rPh>
    <rPh sb="1" eb="2">
      <t>ヒト</t>
    </rPh>
    <phoneticPr fontId="43"/>
  </si>
  <si>
    <t>ガンナーズ・アーセナル</t>
  </si>
  <si>
    <t>濱田</t>
    <phoneticPr fontId="43"/>
  </si>
  <si>
    <t>義彦</t>
    <rPh sb="0" eb="2">
      <t>ヨシヒコ</t>
    </rPh>
    <phoneticPr fontId="43"/>
  </si>
  <si>
    <t>小澤</t>
    <phoneticPr fontId="43"/>
  </si>
  <si>
    <r>
      <t>慎</t>
    </r>
    <r>
      <rPr>
        <sz val="11"/>
        <color theme="1"/>
        <rFont val="ＭＳ Ｐゴシック"/>
        <family val="3"/>
        <charset val="128"/>
        <scheme val="minor"/>
      </rPr>
      <t>治</t>
    </r>
    <rPh sb="0" eb="2">
      <t>シンジ</t>
    </rPh>
    <phoneticPr fontId="43"/>
  </si>
  <si>
    <t>関根</t>
    <phoneticPr fontId="43"/>
  </si>
  <si>
    <t>季之</t>
    <rPh sb="0" eb="1">
      <t>キ</t>
    </rPh>
    <rPh sb="1" eb="2">
      <t>ユキ</t>
    </rPh>
    <phoneticPr fontId="43"/>
  </si>
  <si>
    <t>飯嶋</t>
    <phoneticPr fontId="43"/>
  </si>
  <si>
    <t>一扶</t>
    <rPh sb="0" eb="1">
      <t>イチ</t>
    </rPh>
    <rPh sb="1" eb="2">
      <t>フ</t>
    </rPh>
    <phoneticPr fontId="43"/>
  </si>
  <si>
    <t>宮野　</t>
    <rPh sb="0" eb="2">
      <t>ミヤノ</t>
    </rPh>
    <phoneticPr fontId="43"/>
  </si>
  <si>
    <t>智仁</t>
    <rPh sb="0" eb="1">
      <t>トモ</t>
    </rPh>
    <rPh sb="1" eb="2">
      <t>ジン</t>
    </rPh>
    <phoneticPr fontId="43"/>
  </si>
  <si>
    <t>5/24栄</t>
    <rPh sb="4" eb="5">
      <t>サカエ</t>
    </rPh>
    <phoneticPr fontId="4"/>
  </si>
  <si>
    <t>ﾌｪﾘｼﾃﾞｰﾄﾞ</t>
    <phoneticPr fontId="4"/>
  </si>
  <si>
    <t>5/31北羽</t>
    <rPh sb="4" eb="5">
      <t>キタ</t>
    </rPh>
    <rPh sb="5" eb="6">
      <t>ハネ</t>
    </rPh>
    <phoneticPr fontId="4"/>
  </si>
  <si>
    <t>-</t>
    <phoneticPr fontId="4"/>
  </si>
  <si>
    <t>ＮＡＡ</t>
    <phoneticPr fontId="18"/>
  </si>
  <si>
    <t>不戦勝</t>
    <rPh sb="0" eb="3">
      <t>フセンショウ</t>
    </rPh>
    <phoneticPr fontId="18"/>
  </si>
  <si>
    <t>不戦敗</t>
    <rPh sb="0" eb="2">
      <t>フセン</t>
    </rPh>
    <rPh sb="2" eb="3">
      <t>ハイ</t>
    </rPh>
    <phoneticPr fontId="18"/>
  </si>
  <si>
    <t>神田　翔平</t>
    <rPh sb="0" eb="2">
      <t>カンダ</t>
    </rPh>
    <rPh sb="3" eb="5">
      <t>ショウヘイ</t>
    </rPh>
    <phoneticPr fontId="18"/>
  </si>
  <si>
    <t>ＳＡＬＶＡＴＯＲＥ</t>
    <phoneticPr fontId="18"/>
  </si>
  <si>
    <t>-</t>
    <phoneticPr fontId="4"/>
  </si>
  <si>
    <t>-</t>
    <phoneticPr fontId="4"/>
  </si>
  <si>
    <t>石渡　正義</t>
    <rPh sb="0" eb="2">
      <t>イシワタ</t>
    </rPh>
    <rPh sb="3" eb="5">
      <t>マサヨシ</t>
    </rPh>
    <phoneticPr fontId="4"/>
  </si>
  <si>
    <t>-</t>
    <phoneticPr fontId="4"/>
  </si>
  <si>
    <t>山田　信行</t>
    <rPh sb="0" eb="2">
      <t>ヤマダ</t>
    </rPh>
    <rPh sb="3" eb="5">
      <t>ノブユキ</t>
    </rPh>
    <phoneticPr fontId="18"/>
  </si>
  <si>
    <t>三重野　武志</t>
    <rPh sb="0" eb="2">
      <t>ミエ</t>
    </rPh>
    <rPh sb="2" eb="3">
      <t>ノ</t>
    </rPh>
    <rPh sb="4" eb="6">
      <t>タケシ</t>
    </rPh>
    <phoneticPr fontId="18"/>
  </si>
  <si>
    <r>
      <t>諏訪　</t>
    </r>
    <r>
      <rPr>
        <sz val="11"/>
        <color indexed="8"/>
        <rFont val="BatangChe"/>
        <family val="3"/>
        <charset val="129"/>
      </rPr>
      <t>晃</t>
    </r>
    <r>
      <rPr>
        <sz val="11"/>
        <color indexed="8"/>
        <rFont val="ＭＳ Ｐゴシック"/>
        <family val="3"/>
        <charset val="128"/>
      </rPr>
      <t>大</t>
    </r>
    <rPh sb="0" eb="2">
      <t>スワ</t>
    </rPh>
    <rPh sb="3" eb="4">
      <t>コウ</t>
    </rPh>
    <phoneticPr fontId="18"/>
  </si>
  <si>
    <t>川上　健</t>
    <rPh sb="0" eb="2">
      <t>カワカミ</t>
    </rPh>
    <rPh sb="3" eb="4">
      <t>ケン</t>
    </rPh>
    <phoneticPr fontId="18"/>
  </si>
  <si>
    <t>関谷　隼人</t>
    <rPh sb="0" eb="2">
      <t>セキヤ</t>
    </rPh>
    <rPh sb="3" eb="5">
      <t>ハヤト</t>
    </rPh>
    <phoneticPr fontId="18"/>
  </si>
  <si>
    <t>-</t>
    <phoneticPr fontId="4"/>
  </si>
  <si>
    <t>戸村　恵介</t>
    <rPh sb="0" eb="2">
      <t>トムラ</t>
    </rPh>
    <rPh sb="3" eb="5">
      <t>ケイスケ</t>
    </rPh>
    <phoneticPr fontId="4"/>
  </si>
  <si>
    <t>アレクシスリナレス</t>
    <phoneticPr fontId="18"/>
  </si>
  <si>
    <t>瀬谷　颯希</t>
    <rPh sb="0" eb="1">
      <t>セ</t>
    </rPh>
    <rPh sb="1" eb="2">
      <t>タニ</t>
    </rPh>
    <rPh sb="3" eb="4">
      <t>ソウ</t>
    </rPh>
    <rPh sb="4" eb="5">
      <t>キ</t>
    </rPh>
    <phoneticPr fontId="4"/>
  </si>
  <si>
    <r>
      <t>清水　剛</t>
    </r>
    <r>
      <rPr>
        <sz val="11"/>
        <color indexed="8"/>
        <rFont val="BatangChe"/>
        <family val="3"/>
        <charset val="129"/>
      </rPr>
      <t>志</t>
    </r>
    <rPh sb="0" eb="2">
      <t>シミズ</t>
    </rPh>
    <rPh sb="3" eb="4">
      <t>タケシ</t>
    </rPh>
    <rPh sb="4" eb="5">
      <t>シ</t>
    </rPh>
    <phoneticPr fontId="4"/>
  </si>
  <si>
    <t>森　　大貴</t>
    <rPh sb="0" eb="1">
      <t>モリ</t>
    </rPh>
    <rPh sb="3" eb="4">
      <t>ダイ</t>
    </rPh>
    <rPh sb="4" eb="5">
      <t>キ</t>
    </rPh>
    <phoneticPr fontId="4"/>
  </si>
  <si>
    <t>篠原　大貴</t>
    <rPh sb="0" eb="2">
      <t>シノハラ</t>
    </rPh>
    <rPh sb="3" eb="4">
      <t>ダイ</t>
    </rPh>
    <rPh sb="4" eb="5">
      <t>キ</t>
    </rPh>
    <phoneticPr fontId="4"/>
  </si>
  <si>
    <t>土岐　駿哉</t>
    <rPh sb="0" eb="2">
      <t>トキ</t>
    </rPh>
    <rPh sb="3" eb="4">
      <t>シュン</t>
    </rPh>
    <rPh sb="4" eb="5">
      <t>ヤ</t>
    </rPh>
    <phoneticPr fontId="18"/>
  </si>
  <si>
    <t>6/14北羽</t>
    <rPh sb="4" eb="5">
      <t>キタ</t>
    </rPh>
    <rPh sb="5" eb="6">
      <t>ハネ</t>
    </rPh>
    <phoneticPr fontId="4"/>
  </si>
  <si>
    <t>6/21栄</t>
    <rPh sb="4" eb="5">
      <t>サカエ</t>
    </rPh>
    <phoneticPr fontId="4"/>
  </si>
  <si>
    <t>6/28北羽</t>
    <rPh sb="4" eb="5">
      <t>キタ</t>
    </rPh>
    <rPh sb="5" eb="6">
      <t>ハネ</t>
    </rPh>
    <phoneticPr fontId="4"/>
  </si>
  <si>
    <t>-</t>
    <phoneticPr fontId="4"/>
  </si>
  <si>
    <t>平野　ケニー</t>
    <rPh sb="0" eb="2">
      <t>ヒラノ</t>
    </rPh>
    <phoneticPr fontId="18"/>
  </si>
  <si>
    <t>オウンゴール</t>
    <phoneticPr fontId="18"/>
  </si>
  <si>
    <r>
      <t>橋本　</t>
    </r>
    <r>
      <rPr>
        <sz val="11"/>
        <color indexed="8"/>
        <rFont val="BatangChe"/>
        <family val="3"/>
        <charset val="129"/>
      </rPr>
      <t>公行</t>
    </r>
    <rPh sb="0" eb="2">
      <t>ハシモト</t>
    </rPh>
    <rPh sb="3" eb="4">
      <t>コウ</t>
    </rPh>
    <rPh sb="4" eb="5">
      <t>ユキ</t>
    </rPh>
    <phoneticPr fontId="18"/>
  </si>
  <si>
    <t>-</t>
    <phoneticPr fontId="4"/>
  </si>
  <si>
    <t>-</t>
    <phoneticPr fontId="4"/>
  </si>
  <si>
    <t>-</t>
    <phoneticPr fontId="4"/>
  </si>
  <si>
    <t>中嶋　鉄矢</t>
    <rPh sb="0" eb="2">
      <t>ナカジマ</t>
    </rPh>
    <rPh sb="3" eb="4">
      <t>テツ</t>
    </rPh>
    <rPh sb="4" eb="5">
      <t>ヤ</t>
    </rPh>
    <phoneticPr fontId="4"/>
  </si>
  <si>
    <t>-</t>
    <phoneticPr fontId="4"/>
  </si>
  <si>
    <t>ﾈﾋﾞｭﾗ</t>
    <phoneticPr fontId="4"/>
  </si>
  <si>
    <t>寺田　憲之介</t>
    <rPh sb="0" eb="2">
      <t>テラダ</t>
    </rPh>
    <rPh sb="3" eb="4">
      <t>ケン</t>
    </rPh>
    <rPh sb="4" eb="5">
      <t>ノ</t>
    </rPh>
    <rPh sb="5" eb="6">
      <t>スケ</t>
    </rPh>
    <phoneticPr fontId="18"/>
  </si>
  <si>
    <t>オウンゴール</t>
    <phoneticPr fontId="18"/>
  </si>
  <si>
    <t>原　浩司</t>
    <rPh sb="0" eb="1">
      <t>ハラ</t>
    </rPh>
    <rPh sb="2" eb="4">
      <t>コウジ</t>
    </rPh>
    <phoneticPr fontId="4"/>
  </si>
  <si>
    <t>織原　健</t>
    <rPh sb="0" eb="2">
      <t>オリハラ</t>
    </rPh>
    <rPh sb="3" eb="4">
      <t>タケシ</t>
    </rPh>
    <phoneticPr fontId="4"/>
  </si>
  <si>
    <t>-</t>
    <phoneticPr fontId="4"/>
  </si>
  <si>
    <t>-</t>
    <phoneticPr fontId="4"/>
  </si>
  <si>
    <t>杉浦　雅和</t>
    <rPh sb="0" eb="2">
      <t>スギウラ</t>
    </rPh>
    <rPh sb="3" eb="5">
      <t>マサカズ</t>
    </rPh>
    <phoneticPr fontId="18"/>
  </si>
  <si>
    <t>立石　清</t>
    <phoneticPr fontId="18"/>
  </si>
  <si>
    <t>石川　悠平</t>
    <rPh sb="0" eb="2">
      <t>イシカワ</t>
    </rPh>
    <rPh sb="3" eb="5">
      <t>ユウヘイ</t>
    </rPh>
    <phoneticPr fontId="18"/>
  </si>
  <si>
    <t>伊藤　昴基</t>
    <rPh sb="0" eb="2">
      <t>イトウ</t>
    </rPh>
    <rPh sb="3" eb="4">
      <t>スバル</t>
    </rPh>
    <rPh sb="4" eb="5">
      <t>キ</t>
    </rPh>
    <phoneticPr fontId="18"/>
  </si>
  <si>
    <t>篠　達也</t>
    <rPh sb="0" eb="1">
      <t>シノ</t>
    </rPh>
    <rPh sb="2" eb="4">
      <t>タツヤ</t>
    </rPh>
    <phoneticPr fontId="4"/>
  </si>
  <si>
    <t>-</t>
    <phoneticPr fontId="4"/>
  </si>
  <si>
    <t>西山　卓冶</t>
    <rPh sb="0" eb="2">
      <t>ニシヤマ</t>
    </rPh>
    <phoneticPr fontId="18"/>
  </si>
  <si>
    <t>7/12中台</t>
    <rPh sb="4" eb="6">
      <t>ナカダイ</t>
    </rPh>
    <phoneticPr fontId="4"/>
  </si>
  <si>
    <t>7/20中台</t>
    <rPh sb="4" eb="6">
      <t>ナカダイ</t>
    </rPh>
    <phoneticPr fontId="4"/>
  </si>
  <si>
    <t>7/26栄</t>
    <rPh sb="4" eb="5">
      <t>サカエ</t>
    </rPh>
    <phoneticPr fontId="4"/>
  </si>
  <si>
    <t>-</t>
    <phoneticPr fontId="4"/>
  </si>
  <si>
    <t>-</t>
    <phoneticPr fontId="4"/>
  </si>
  <si>
    <r>
      <t>常山　修美</t>
    </r>
    <r>
      <rPr>
        <sz val="11"/>
        <color indexed="8"/>
        <rFont val="BatangChe"/>
        <family val="3"/>
        <charset val="129"/>
      </rPr>
      <t>雄</t>
    </r>
    <rPh sb="0" eb="2">
      <t>ツネヤマ</t>
    </rPh>
    <rPh sb="3" eb="4">
      <t>シュウ</t>
    </rPh>
    <rPh sb="4" eb="5">
      <t>ミ</t>
    </rPh>
    <rPh sb="5" eb="6">
      <t>ユウ</t>
    </rPh>
    <phoneticPr fontId="4"/>
  </si>
  <si>
    <t>鈴木　悠太</t>
    <rPh sb="0" eb="2">
      <t>スズキ</t>
    </rPh>
    <rPh sb="3" eb="5">
      <t>ユウタ</t>
    </rPh>
    <phoneticPr fontId="18"/>
  </si>
  <si>
    <t>石田　健太</t>
    <rPh sb="0" eb="2">
      <t>イシダ</t>
    </rPh>
    <rPh sb="3" eb="5">
      <t>ケンタ</t>
    </rPh>
    <phoneticPr fontId="4"/>
  </si>
  <si>
    <t>網本　祐樹</t>
    <rPh sb="0" eb="1">
      <t>アミ</t>
    </rPh>
    <rPh sb="1" eb="2">
      <t>モト</t>
    </rPh>
    <rPh sb="3" eb="5">
      <t>ユウキ</t>
    </rPh>
    <phoneticPr fontId="4"/>
  </si>
  <si>
    <t>服部　圭祐</t>
    <rPh sb="0" eb="2">
      <t>ハットリ</t>
    </rPh>
    <rPh sb="3" eb="4">
      <t>キュ</t>
    </rPh>
    <rPh sb="4" eb="5">
      <t>スケ</t>
    </rPh>
    <phoneticPr fontId="4"/>
  </si>
  <si>
    <t>-</t>
    <phoneticPr fontId="4"/>
  </si>
  <si>
    <t>船坂　哲也</t>
    <rPh sb="0" eb="2">
      <t>フナサカ</t>
    </rPh>
    <rPh sb="3" eb="5">
      <t>テツヤ</t>
    </rPh>
    <phoneticPr fontId="4"/>
  </si>
  <si>
    <t>-</t>
    <phoneticPr fontId="4"/>
  </si>
  <si>
    <t>-</t>
    <phoneticPr fontId="4"/>
  </si>
  <si>
    <t>菊地　和久</t>
    <rPh sb="0" eb="2">
      <t>キクチ</t>
    </rPh>
    <rPh sb="3" eb="5">
      <t>カズヒサ</t>
    </rPh>
    <phoneticPr fontId="18"/>
  </si>
  <si>
    <t>鈴木　賢造</t>
    <rPh sb="0" eb="2">
      <t>スズキ</t>
    </rPh>
    <rPh sb="3" eb="5">
      <t>ケンゾウ</t>
    </rPh>
    <phoneticPr fontId="4"/>
  </si>
  <si>
    <t>戸川　怜</t>
    <rPh sb="0" eb="2">
      <t>トガワ</t>
    </rPh>
    <rPh sb="3" eb="4">
      <t>レイ</t>
    </rPh>
    <phoneticPr fontId="18"/>
  </si>
  <si>
    <t>高野　大輝</t>
    <rPh sb="0" eb="2">
      <t>タカノ</t>
    </rPh>
    <rPh sb="3" eb="4">
      <t>ダイ</t>
    </rPh>
    <rPh sb="4" eb="5">
      <t>カガヤ</t>
    </rPh>
    <phoneticPr fontId="18"/>
  </si>
  <si>
    <t>竹中　優太朗</t>
    <rPh sb="0" eb="2">
      <t>タケナカ</t>
    </rPh>
    <rPh sb="3" eb="6">
      <t>ユウタロウ</t>
    </rPh>
    <phoneticPr fontId="18"/>
  </si>
  <si>
    <r>
      <rPr>
        <sz val="9"/>
        <rFont val="ＭＳ Ｐゴシック"/>
        <family val="3"/>
        <charset val="128"/>
      </rPr>
      <t>★ラインカー等の道具はグランド倉庫にあります。</t>
    </r>
    <rPh sb="6" eb="7">
      <t>トウ</t>
    </rPh>
    <rPh sb="8" eb="10">
      <t>ドウグ</t>
    </rPh>
    <rPh sb="15" eb="17">
      <t>ソウコ</t>
    </rPh>
    <phoneticPr fontId="4"/>
  </si>
  <si>
    <t>8/9栄</t>
    <rPh sb="3" eb="4">
      <t>サカエ</t>
    </rPh>
    <phoneticPr fontId="4"/>
  </si>
  <si>
    <t>-</t>
    <phoneticPr fontId="4"/>
  </si>
  <si>
    <t>8/23栄</t>
    <rPh sb="4" eb="5">
      <t>サカエ</t>
    </rPh>
    <phoneticPr fontId="4"/>
  </si>
  <si>
    <t>8/30北羽</t>
    <rPh sb="4" eb="5">
      <t>キタ</t>
    </rPh>
    <rPh sb="5" eb="6">
      <t>ハ</t>
    </rPh>
    <phoneticPr fontId="4"/>
  </si>
  <si>
    <t>オウンゴール</t>
    <phoneticPr fontId="18"/>
  </si>
  <si>
    <t>-</t>
    <phoneticPr fontId="4"/>
  </si>
  <si>
    <t>ＮＡＡ</t>
    <phoneticPr fontId="18"/>
  </si>
  <si>
    <r>
      <t>乘本　</t>
    </r>
    <r>
      <rPr>
        <sz val="11"/>
        <color indexed="8"/>
        <rFont val="BatangChe"/>
        <family val="3"/>
        <charset val="129"/>
      </rPr>
      <t>大</t>
    </r>
    <rPh sb="3" eb="4">
      <t>ダイ</t>
    </rPh>
    <phoneticPr fontId="18"/>
  </si>
  <si>
    <t>-</t>
    <phoneticPr fontId="4"/>
  </si>
  <si>
    <t>-</t>
    <phoneticPr fontId="4"/>
  </si>
  <si>
    <t>ﾌﾞﾙｰｼｪﾘﾝﾌﾟ</t>
    <phoneticPr fontId="4"/>
  </si>
  <si>
    <t>ブルーシュリンプ</t>
    <phoneticPr fontId="4"/>
  </si>
  <si>
    <t>大賀　滋</t>
    <rPh sb="0" eb="2">
      <t>オオガ</t>
    </rPh>
    <rPh sb="3" eb="4">
      <t>シゲル</t>
    </rPh>
    <phoneticPr fontId="18"/>
  </si>
  <si>
    <t>重枝　憲治</t>
    <rPh sb="0" eb="2">
      <t>シゲエダ</t>
    </rPh>
    <rPh sb="3" eb="5">
      <t>ケンジ</t>
    </rPh>
    <phoneticPr fontId="18"/>
  </si>
  <si>
    <t>保科　憲幸</t>
    <rPh sb="0" eb="2">
      <t>ホシナ</t>
    </rPh>
    <rPh sb="3" eb="4">
      <t>ケン</t>
    </rPh>
    <rPh sb="4" eb="5">
      <t>ユキ</t>
    </rPh>
    <phoneticPr fontId="18"/>
  </si>
  <si>
    <t>9/6中台</t>
    <rPh sb="3" eb="5">
      <t>ナカダイ</t>
    </rPh>
    <phoneticPr fontId="4"/>
  </si>
  <si>
    <t>9/13北羽</t>
    <rPh sb="4" eb="5">
      <t>キタ</t>
    </rPh>
    <rPh sb="5" eb="6">
      <t>ハ</t>
    </rPh>
    <phoneticPr fontId="4"/>
  </si>
  <si>
    <t>9/27下総</t>
    <rPh sb="4" eb="6">
      <t>シモウサ</t>
    </rPh>
    <phoneticPr fontId="4"/>
  </si>
  <si>
    <t>-</t>
    <phoneticPr fontId="4"/>
  </si>
  <si>
    <t>井筒　亮</t>
    <rPh sb="0" eb="2">
      <t>イヅツ</t>
    </rPh>
    <rPh sb="3" eb="4">
      <t>リョウ</t>
    </rPh>
    <phoneticPr fontId="18"/>
  </si>
  <si>
    <t>奥間　雅之</t>
    <rPh sb="0" eb="1">
      <t>オ</t>
    </rPh>
    <rPh sb="1" eb="2">
      <t>マ</t>
    </rPh>
    <rPh sb="3" eb="5">
      <t>マサユキ</t>
    </rPh>
    <phoneticPr fontId="18"/>
  </si>
  <si>
    <t>アレクシスリナレス</t>
  </si>
  <si>
    <t>長野　剛之</t>
    <rPh sb="0" eb="2">
      <t>ナガノ</t>
    </rPh>
    <rPh sb="3" eb="4">
      <t>ゴウ</t>
    </rPh>
    <rPh sb="4" eb="5">
      <t>ユキ</t>
    </rPh>
    <phoneticPr fontId="18"/>
  </si>
  <si>
    <t>竹中　優太朗</t>
    <rPh sb="0" eb="2">
      <t>タケナカ</t>
    </rPh>
    <rPh sb="3" eb="6">
      <t>ユウタロウ</t>
    </rPh>
    <phoneticPr fontId="18"/>
  </si>
  <si>
    <t>-</t>
    <phoneticPr fontId="4"/>
  </si>
  <si>
    <t>-</t>
    <phoneticPr fontId="4"/>
  </si>
  <si>
    <t>吉田　泰明</t>
    <rPh sb="0" eb="2">
      <t>ヨシダ</t>
    </rPh>
    <rPh sb="3" eb="5">
      <t>ヤスアキ</t>
    </rPh>
    <phoneticPr fontId="18"/>
  </si>
  <si>
    <t>名簿登録</t>
    <rPh sb="0" eb="2">
      <t>メイボ</t>
    </rPh>
    <rPh sb="2" eb="4">
      <t>トウロク</t>
    </rPh>
    <phoneticPr fontId="18"/>
  </si>
  <si>
    <t>-</t>
    <phoneticPr fontId="4"/>
  </si>
  <si>
    <t>佐藤　寿希</t>
    <rPh sb="0" eb="2">
      <t>サトウ</t>
    </rPh>
    <rPh sb="3" eb="4">
      <t>トシ</t>
    </rPh>
    <rPh sb="4" eb="5">
      <t>キ</t>
    </rPh>
    <phoneticPr fontId="18"/>
  </si>
  <si>
    <t>吉田　健太郎</t>
    <rPh sb="0" eb="2">
      <t>ヨシダ</t>
    </rPh>
    <rPh sb="3" eb="6">
      <t>ケンタロウ</t>
    </rPh>
    <phoneticPr fontId="18"/>
  </si>
  <si>
    <t>ＦＯＲＺＡ</t>
    <phoneticPr fontId="18"/>
  </si>
  <si>
    <t>-</t>
    <phoneticPr fontId="4"/>
  </si>
  <si>
    <t>笹本　達也</t>
    <rPh sb="0" eb="2">
      <t>ササモト</t>
    </rPh>
    <rPh sb="3" eb="5">
      <t>タツヤ</t>
    </rPh>
    <phoneticPr fontId="4"/>
  </si>
  <si>
    <t>遠田　貴裕</t>
    <rPh sb="0" eb="2">
      <t>トオダ</t>
    </rPh>
    <rPh sb="3" eb="4">
      <t>タカ</t>
    </rPh>
    <rPh sb="4" eb="5">
      <t>ユウ</t>
    </rPh>
    <phoneticPr fontId="4"/>
  </si>
  <si>
    <t>柳　耕介</t>
    <rPh sb="0" eb="1">
      <t>ヤナギ</t>
    </rPh>
    <rPh sb="2" eb="3">
      <t>コウ</t>
    </rPh>
    <rPh sb="3" eb="4">
      <t>スケ</t>
    </rPh>
    <phoneticPr fontId="4"/>
  </si>
  <si>
    <t>鈴木　祐也</t>
    <rPh sb="0" eb="2">
      <t>スズキ</t>
    </rPh>
    <rPh sb="3" eb="4">
      <t>ユウ</t>
    </rPh>
    <rPh sb="4" eb="5">
      <t>ヤ</t>
    </rPh>
    <phoneticPr fontId="4"/>
  </si>
  <si>
    <r>
      <t>明</t>
    </r>
    <r>
      <rPr>
        <sz val="11"/>
        <color indexed="8"/>
        <rFont val="BatangChe"/>
        <family val="3"/>
        <charset val="129"/>
      </rPr>
      <t>妻　克嗣</t>
    </r>
    <rPh sb="0" eb="1">
      <t>ア</t>
    </rPh>
    <rPh sb="1" eb="2">
      <t>ツマ</t>
    </rPh>
    <rPh sb="3" eb="4">
      <t>カツ</t>
    </rPh>
    <rPh sb="4" eb="5">
      <t>シ</t>
    </rPh>
    <phoneticPr fontId="18"/>
  </si>
  <si>
    <t>宇佐美　光輝</t>
    <rPh sb="0" eb="3">
      <t>ウサミ</t>
    </rPh>
    <rPh sb="4" eb="5">
      <t>ミツ</t>
    </rPh>
    <rPh sb="5" eb="6">
      <t>キ</t>
    </rPh>
    <phoneticPr fontId="18"/>
  </si>
  <si>
    <t>藤澤　芳樹</t>
    <rPh sb="0" eb="2">
      <t>フジサワ</t>
    </rPh>
    <rPh sb="3" eb="5">
      <t>ヨシキ</t>
    </rPh>
    <phoneticPr fontId="18"/>
  </si>
  <si>
    <t>工藤　祐</t>
    <rPh sb="0" eb="2">
      <t>クドウ</t>
    </rPh>
    <rPh sb="3" eb="4">
      <t>ユウ</t>
    </rPh>
    <phoneticPr fontId="4"/>
  </si>
  <si>
    <t>10/4中台</t>
    <rPh sb="4" eb="6">
      <t>ナカダイ</t>
    </rPh>
    <phoneticPr fontId="4"/>
  </si>
  <si>
    <t>-</t>
    <phoneticPr fontId="4"/>
  </si>
  <si>
    <t>海藤　翔平</t>
    <rPh sb="0" eb="2">
      <t>カイドウ</t>
    </rPh>
    <rPh sb="3" eb="5">
      <t>ショウヘイ</t>
    </rPh>
    <phoneticPr fontId="18"/>
  </si>
  <si>
    <t>ＮＡＡ</t>
    <phoneticPr fontId="18"/>
  </si>
  <si>
    <t>10/25北羽</t>
    <rPh sb="5" eb="6">
      <t>キタ</t>
    </rPh>
    <rPh sb="6" eb="7">
      <t>ハ</t>
    </rPh>
    <phoneticPr fontId="4"/>
  </si>
  <si>
    <t>-</t>
    <phoneticPr fontId="4"/>
  </si>
  <si>
    <t>-</t>
    <phoneticPr fontId="4"/>
  </si>
  <si>
    <r>
      <t>古里　拓</t>
    </r>
    <r>
      <rPr>
        <sz val="11"/>
        <color indexed="8"/>
        <rFont val="BatangChe"/>
        <family val="3"/>
        <charset val="129"/>
      </rPr>
      <t>巳</t>
    </r>
    <rPh sb="0" eb="2">
      <t>フルサト</t>
    </rPh>
    <rPh sb="3" eb="4">
      <t>タク</t>
    </rPh>
    <rPh sb="4" eb="5">
      <t>ミ</t>
    </rPh>
    <phoneticPr fontId="18"/>
  </si>
  <si>
    <t>-</t>
    <phoneticPr fontId="4"/>
  </si>
  <si>
    <t>磯野　貴司</t>
    <rPh sb="0" eb="2">
      <t>イソノ</t>
    </rPh>
    <rPh sb="3" eb="4">
      <t>タカシ</t>
    </rPh>
    <rPh sb="4" eb="5">
      <t>ツカサ</t>
    </rPh>
    <phoneticPr fontId="4"/>
  </si>
  <si>
    <t>佐川　靖</t>
    <rPh sb="0" eb="2">
      <t>サガワ</t>
    </rPh>
    <rPh sb="3" eb="4">
      <t>ヤスシ</t>
    </rPh>
    <phoneticPr fontId="4"/>
  </si>
  <si>
    <t>11/1下総</t>
    <rPh sb="4" eb="6">
      <t>シモウサ</t>
    </rPh>
    <phoneticPr fontId="4"/>
  </si>
  <si>
    <t>-</t>
    <phoneticPr fontId="4"/>
  </si>
  <si>
    <r>
      <rPr>
        <sz val="10"/>
        <color indexed="8"/>
        <rFont val="ＭＳ Ｐゴシック"/>
        <family val="3"/>
        <charset val="128"/>
      </rPr>
      <t>月</t>
    </r>
  </si>
  <si>
    <t>11/8下総</t>
    <rPh sb="4" eb="6">
      <t>シモウサ</t>
    </rPh>
    <phoneticPr fontId="4"/>
  </si>
  <si>
    <t>-</t>
    <phoneticPr fontId="4"/>
  </si>
  <si>
    <t>-</t>
    <phoneticPr fontId="4"/>
  </si>
  <si>
    <t>-</t>
    <phoneticPr fontId="4"/>
  </si>
  <si>
    <t>梅澤　孝義</t>
    <rPh sb="0" eb="2">
      <t>ウメザワ</t>
    </rPh>
    <rPh sb="3" eb="5">
      <t>タカヨシ</t>
    </rPh>
    <phoneticPr fontId="4"/>
  </si>
  <si>
    <t>11/22北羽</t>
    <rPh sb="5" eb="6">
      <t>キタ</t>
    </rPh>
    <rPh sb="6" eb="7">
      <t>ハ</t>
    </rPh>
    <phoneticPr fontId="4"/>
  </si>
  <si>
    <t>-</t>
    <phoneticPr fontId="4"/>
  </si>
  <si>
    <t>-</t>
    <phoneticPr fontId="4"/>
  </si>
  <si>
    <t>房家　一元</t>
    <rPh sb="0" eb="1">
      <t>フサ</t>
    </rPh>
    <rPh sb="1" eb="2">
      <t>イエ</t>
    </rPh>
    <rPh sb="3" eb="5">
      <t>カズモト</t>
    </rPh>
    <phoneticPr fontId="18"/>
  </si>
  <si>
    <t>黒石　賢徳</t>
    <rPh sb="0" eb="2">
      <t>クロイシ</t>
    </rPh>
    <rPh sb="3" eb="4">
      <t>ケン</t>
    </rPh>
    <rPh sb="4" eb="5">
      <t>トク</t>
    </rPh>
    <phoneticPr fontId="18"/>
  </si>
  <si>
    <t>斎藤　裕志</t>
    <rPh sb="0" eb="2">
      <t>サイトウ</t>
    </rPh>
    <rPh sb="3" eb="5">
      <t>ヒロシ</t>
    </rPh>
    <phoneticPr fontId="18"/>
  </si>
  <si>
    <r>
      <rPr>
        <sz val="10"/>
        <rFont val="ＭＳ Ｐゴシック"/>
        <family val="3"/>
        <charset val="128"/>
      </rPr>
      <t>栄</t>
    </r>
    <rPh sb="0" eb="1">
      <t>サカエ</t>
    </rPh>
    <phoneticPr fontId="4"/>
  </si>
  <si>
    <r>
      <rPr>
        <sz val="10"/>
        <rFont val="ＭＳ Ｐゴシック"/>
        <family val="3"/>
        <charset val="128"/>
      </rPr>
      <t>★運営道具は全てグランド倉庫にあります。</t>
    </r>
    <rPh sb="1" eb="3">
      <t>ウンエイ</t>
    </rPh>
    <rPh sb="3" eb="5">
      <t>ドウグ</t>
    </rPh>
    <rPh sb="6" eb="7">
      <t>スベ</t>
    </rPh>
    <rPh sb="12" eb="14">
      <t>ソウコ</t>
    </rPh>
    <phoneticPr fontId="4"/>
  </si>
  <si>
    <t>12/13栄</t>
    <rPh sb="5" eb="6">
      <t>サカエ</t>
    </rPh>
    <phoneticPr fontId="4"/>
  </si>
  <si>
    <t>12/6下総</t>
    <rPh sb="4" eb="6">
      <t>シモウサ</t>
    </rPh>
    <phoneticPr fontId="4"/>
  </si>
  <si>
    <t>12/13北羽</t>
    <rPh sb="5" eb="6">
      <t>キタ</t>
    </rPh>
    <rPh sb="6" eb="7">
      <t>ハ</t>
    </rPh>
    <phoneticPr fontId="4"/>
  </si>
  <si>
    <t>12/20中台</t>
    <rPh sb="5" eb="7">
      <t>ナカダイ</t>
    </rPh>
    <phoneticPr fontId="4"/>
  </si>
  <si>
    <t>-</t>
    <phoneticPr fontId="4"/>
  </si>
  <si>
    <t>-</t>
    <phoneticPr fontId="4"/>
  </si>
  <si>
    <t>菅澤　恵介</t>
    <rPh sb="0" eb="2">
      <t>スガサワ</t>
    </rPh>
    <rPh sb="3" eb="5">
      <t>ケイスケ</t>
    </rPh>
    <phoneticPr fontId="18"/>
  </si>
  <si>
    <t>広辻　英介</t>
    <rPh sb="0" eb="1">
      <t>ヒロ</t>
    </rPh>
    <rPh sb="1" eb="2">
      <t>ツジ</t>
    </rPh>
    <rPh sb="3" eb="5">
      <t>エイスケ</t>
    </rPh>
    <phoneticPr fontId="18"/>
  </si>
  <si>
    <t>-</t>
    <phoneticPr fontId="4"/>
  </si>
  <si>
    <t>橋本　真一</t>
    <rPh sb="0" eb="2">
      <t>ハシモト</t>
    </rPh>
    <rPh sb="3" eb="5">
      <t>シンイチ</t>
    </rPh>
    <phoneticPr fontId="18"/>
  </si>
  <si>
    <t>-</t>
    <phoneticPr fontId="4"/>
  </si>
  <si>
    <t>小安　慎太郎</t>
    <rPh sb="0" eb="2">
      <t>コヤス</t>
    </rPh>
    <rPh sb="3" eb="6">
      <t>シンタロウ</t>
    </rPh>
    <phoneticPr fontId="18"/>
  </si>
  <si>
    <t>田中　祐貴</t>
    <rPh sb="0" eb="2">
      <t>タナカ</t>
    </rPh>
    <rPh sb="3" eb="4">
      <t>ウ</t>
    </rPh>
    <rPh sb="4" eb="5">
      <t>クィ</t>
    </rPh>
    <phoneticPr fontId="4"/>
  </si>
  <si>
    <t>-</t>
    <phoneticPr fontId="4"/>
  </si>
  <si>
    <t>富田　嵐</t>
    <rPh sb="0" eb="2">
      <t>トミタ</t>
    </rPh>
    <rPh sb="3" eb="4">
      <t>アラシ</t>
    </rPh>
    <phoneticPr fontId="18"/>
  </si>
  <si>
    <t>関谷　隼人</t>
    <rPh sb="0" eb="2">
      <t>セキヤ</t>
    </rPh>
    <rPh sb="3" eb="5">
      <t>ハヤト</t>
    </rPh>
    <phoneticPr fontId="18"/>
  </si>
  <si>
    <t>-</t>
    <phoneticPr fontId="4"/>
  </si>
  <si>
    <t>-</t>
    <phoneticPr fontId="4"/>
  </si>
  <si>
    <t>セサール</t>
    <phoneticPr fontId="18"/>
  </si>
  <si>
    <t>1/10栄</t>
    <rPh sb="4" eb="5">
      <t>サカエ</t>
    </rPh>
    <phoneticPr fontId="4"/>
  </si>
  <si>
    <t>1/17中台</t>
    <rPh sb="4" eb="6">
      <t>ナカダイ</t>
    </rPh>
    <phoneticPr fontId="4"/>
  </si>
  <si>
    <t>1/31北羽</t>
    <rPh sb="4" eb="5">
      <t>キタ</t>
    </rPh>
    <rPh sb="5" eb="6">
      <t>ハ</t>
    </rPh>
    <phoneticPr fontId="4"/>
  </si>
  <si>
    <t>1/31芝山</t>
    <rPh sb="4" eb="5">
      <t>シバ</t>
    </rPh>
    <rPh sb="5" eb="6">
      <t>ヤマ</t>
    </rPh>
    <phoneticPr fontId="4"/>
  </si>
  <si>
    <t>-</t>
    <phoneticPr fontId="4"/>
  </si>
  <si>
    <t>-</t>
    <phoneticPr fontId="4"/>
  </si>
  <si>
    <t>大熊　優介</t>
    <rPh sb="0" eb="2">
      <t>オオクマ</t>
    </rPh>
    <rPh sb="3" eb="5">
      <t>ユウスケ</t>
    </rPh>
    <phoneticPr fontId="4"/>
  </si>
  <si>
    <t>10/11済</t>
    <rPh sb="5" eb="6">
      <t>スミ</t>
    </rPh>
    <phoneticPr fontId="18"/>
  </si>
  <si>
    <t>7/12済</t>
    <rPh sb="4" eb="5">
      <t>スミ</t>
    </rPh>
    <phoneticPr fontId="18"/>
  </si>
  <si>
    <t>-</t>
    <phoneticPr fontId="4"/>
  </si>
  <si>
    <t>佐伯　明彦</t>
    <rPh sb="0" eb="2">
      <t>サエキ</t>
    </rPh>
    <rPh sb="3" eb="5">
      <t>アキヒコ</t>
    </rPh>
    <phoneticPr fontId="18"/>
  </si>
  <si>
    <t>オウンゴール</t>
    <phoneticPr fontId="18"/>
  </si>
  <si>
    <t>遠田　大輔</t>
    <rPh sb="0" eb="2">
      <t>トオダ</t>
    </rPh>
    <rPh sb="3" eb="5">
      <t>ダイスケ</t>
    </rPh>
    <phoneticPr fontId="18"/>
  </si>
  <si>
    <t>-</t>
    <phoneticPr fontId="4"/>
  </si>
  <si>
    <t>1/24中台</t>
    <rPh sb="4" eb="6">
      <t>ナカダイ</t>
    </rPh>
    <phoneticPr fontId="4"/>
  </si>
  <si>
    <t>実川　遼介</t>
    <rPh sb="0" eb="2">
      <t>ジツカワ</t>
    </rPh>
    <rPh sb="3" eb="4">
      <t>リョウ</t>
    </rPh>
    <rPh sb="4" eb="5">
      <t>スケ</t>
    </rPh>
    <phoneticPr fontId="18"/>
  </si>
  <si>
    <t>名簿登録</t>
    <rPh sb="0" eb="2">
      <t>メイボ</t>
    </rPh>
    <rPh sb="2" eb="4">
      <t>トウロク</t>
    </rPh>
    <phoneticPr fontId="18"/>
  </si>
  <si>
    <t>小澤　宏次郎</t>
    <rPh sb="0" eb="2">
      <t>オザワ</t>
    </rPh>
    <rPh sb="3" eb="6">
      <t>コウジロウ</t>
    </rPh>
    <phoneticPr fontId="4"/>
  </si>
  <si>
    <t>和田　奨平</t>
    <rPh sb="0" eb="2">
      <t>ワダ</t>
    </rPh>
    <rPh sb="3" eb="5">
      <t>ショウヘイ</t>
    </rPh>
    <phoneticPr fontId="18"/>
  </si>
  <si>
    <t>-</t>
    <phoneticPr fontId="4"/>
  </si>
  <si>
    <t>オウンゴール</t>
    <phoneticPr fontId="18"/>
  </si>
  <si>
    <t>-</t>
    <phoneticPr fontId="4"/>
  </si>
  <si>
    <t>-</t>
    <phoneticPr fontId="4"/>
  </si>
  <si>
    <t>(大和田)</t>
    <rPh sb="1" eb="4">
      <t>オオワダ</t>
    </rPh>
    <phoneticPr fontId="43"/>
  </si>
  <si>
    <t>(林)</t>
    <rPh sb="1" eb="2">
      <t>ハヤシ</t>
    </rPh>
    <phoneticPr fontId="43"/>
  </si>
  <si>
    <t>(宇野)</t>
    <rPh sb="1" eb="3">
      <t>ウノ</t>
    </rPh>
    <phoneticPr fontId="43"/>
  </si>
  <si>
    <t>(宮野)</t>
    <rPh sb="1" eb="3">
      <t>ミヤノ</t>
    </rPh>
    <phoneticPr fontId="43"/>
  </si>
  <si>
    <t>(齊藤)</t>
    <rPh sb="1" eb="3">
      <t>サイトウ</t>
    </rPh>
    <phoneticPr fontId="43"/>
  </si>
  <si>
    <t>４０雀リーグ戦</t>
    <rPh sb="2" eb="3">
      <t>スズメ</t>
    </rPh>
    <rPh sb="6" eb="7">
      <t>セン</t>
    </rPh>
    <phoneticPr fontId="43"/>
  </si>
  <si>
    <t>2/7栄</t>
    <rPh sb="3" eb="4">
      <t>サカエ</t>
    </rPh>
    <phoneticPr fontId="4"/>
  </si>
  <si>
    <t>2/21栄</t>
    <rPh sb="4" eb="5">
      <t>サカエ</t>
    </rPh>
    <phoneticPr fontId="4"/>
  </si>
  <si>
    <r>
      <rPr>
        <sz val="9"/>
        <color indexed="8"/>
        <rFont val="ＭＳ Ｐゴシック"/>
        <family val="3"/>
        <charset val="128"/>
      </rPr>
      <t>２７年度リーグ戦</t>
    </r>
    <rPh sb="2" eb="3">
      <t>ネン</t>
    </rPh>
    <rPh sb="3" eb="4">
      <t>ド</t>
    </rPh>
    <rPh sb="7" eb="8">
      <t>セン</t>
    </rPh>
    <phoneticPr fontId="4"/>
  </si>
  <si>
    <r>
      <rPr>
        <sz val="10"/>
        <color indexed="8"/>
        <rFont val="ＭＳ Ｐゴシック"/>
        <family val="3"/>
        <charset val="128"/>
      </rPr>
      <t>時間</t>
    </r>
  </si>
  <si>
    <r>
      <rPr>
        <sz val="10"/>
        <color indexed="8"/>
        <rFont val="ＭＳ Ｐゴシック"/>
        <family val="3"/>
        <charset val="128"/>
      </rPr>
      <t>対戦相手</t>
    </r>
  </si>
  <si>
    <r>
      <rPr>
        <sz val="10"/>
        <color indexed="8"/>
        <rFont val="ＭＳ Ｐゴシック"/>
        <family val="3"/>
        <charset val="128"/>
      </rPr>
      <t>主審</t>
    </r>
    <rPh sb="0" eb="2">
      <t>シュシン</t>
    </rPh>
    <phoneticPr fontId="45"/>
  </si>
  <si>
    <r>
      <rPr>
        <sz val="10"/>
        <color indexed="8"/>
        <rFont val="ＭＳ Ｐゴシック"/>
        <family val="3"/>
        <charset val="128"/>
      </rPr>
      <t>副審２名</t>
    </r>
    <rPh sb="0" eb="2">
      <t>フクシン</t>
    </rPh>
    <rPh sb="3" eb="4">
      <t>メイ</t>
    </rPh>
    <phoneticPr fontId="45"/>
  </si>
  <si>
    <r>
      <rPr>
        <sz val="10"/>
        <color indexed="8"/>
        <rFont val="ＭＳ Ｐゴシック"/>
        <family val="3"/>
        <charset val="128"/>
      </rPr>
      <t>当番チーム</t>
    </r>
    <rPh sb="0" eb="2">
      <t>トウバン</t>
    </rPh>
    <phoneticPr fontId="45"/>
  </si>
  <si>
    <r>
      <rPr>
        <sz val="10"/>
        <rFont val="ＭＳ Ｐゴシック"/>
        <family val="3"/>
        <charset val="128"/>
      </rPr>
      <t>★【ＮＡＴＥＣＨ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】はグランド設営お願いします。</t>
    </r>
    <rPh sb="15" eb="17">
      <t>セツエイ</t>
    </rPh>
    <rPh sb="18" eb="19">
      <t>ネガ</t>
    </rPh>
    <phoneticPr fontId="4"/>
  </si>
  <si>
    <r>
      <rPr>
        <sz val="10"/>
        <rFont val="ＭＳ Ｐゴシック"/>
        <family val="3"/>
        <charset val="128"/>
      </rPr>
      <t>中</t>
    </r>
    <rPh sb="0" eb="1">
      <t>ナカ</t>
    </rPh>
    <phoneticPr fontId="4"/>
  </si>
  <si>
    <r>
      <rPr>
        <sz val="10"/>
        <rFont val="ＭＳ Ｐゴシック"/>
        <family val="3"/>
        <charset val="128"/>
      </rPr>
      <t>台</t>
    </r>
    <rPh sb="0" eb="1">
      <t>ダイ</t>
    </rPh>
    <phoneticPr fontId="4"/>
  </si>
  <si>
    <r>
      <rPr>
        <sz val="9"/>
        <rFont val="ＭＳ Ｐゴシック"/>
        <family val="3"/>
        <charset val="128"/>
      </rPr>
      <t>★【ＮＡＴＥＣＨ】はボール・空気入れ・副審フラッグを協会事務所から持って来て下さい。</t>
    </r>
    <rPh sb="14" eb="16">
      <t>クウキ</t>
    </rPh>
    <rPh sb="16" eb="17">
      <t>イ</t>
    </rPh>
    <rPh sb="19" eb="21">
      <t>フクシン</t>
    </rPh>
    <rPh sb="26" eb="28">
      <t>キョウカイ</t>
    </rPh>
    <rPh sb="28" eb="31">
      <t>ジムショ</t>
    </rPh>
    <rPh sb="33" eb="34">
      <t>モ</t>
    </rPh>
    <rPh sb="36" eb="37">
      <t>キ</t>
    </rPh>
    <rPh sb="38" eb="39">
      <t>クダ</t>
    </rPh>
    <phoneticPr fontId="4"/>
  </si>
  <si>
    <r>
      <rPr>
        <sz val="10"/>
        <rFont val="ＭＳ Ｐゴシック"/>
        <family val="3"/>
        <charset val="128"/>
      </rPr>
      <t>球</t>
    </r>
    <rPh sb="0" eb="1">
      <t>タマ</t>
    </rPh>
    <phoneticPr fontId="4"/>
  </si>
  <si>
    <r>
      <rPr>
        <sz val="10"/>
        <color rgb="FFFF0000"/>
        <rFont val="Arial"/>
        <family val="2"/>
      </rPr>
      <t>(</t>
    </r>
    <r>
      <rPr>
        <sz val="10"/>
        <color rgb="FFFF0000"/>
        <rFont val="ＭＳ Ｐゴシック"/>
        <family val="3"/>
        <charset val="128"/>
      </rPr>
      <t>嘉瀬</t>
    </r>
    <r>
      <rPr>
        <sz val="10"/>
        <color rgb="FFFF0000"/>
        <rFont val="Arial"/>
        <family val="2"/>
      </rPr>
      <t>)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小澤</t>
    </r>
    <r>
      <rPr>
        <sz val="10"/>
        <color indexed="8"/>
        <rFont val="Arial"/>
        <family val="2"/>
      </rPr>
      <t>)</t>
    </r>
    <rPh sb="1" eb="3">
      <t>カセ</t>
    </rPh>
    <rPh sb="5" eb="7">
      <t>オザワ</t>
    </rPh>
    <phoneticPr fontId="43"/>
  </si>
  <si>
    <r>
      <rPr>
        <sz val="10"/>
        <rFont val="ＭＳ Ｐゴシック"/>
        <family val="3"/>
        <charset val="128"/>
      </rPr>
      <t>技</t>
    </r>
    <rPh sb="0" eb="1">
      <t>ワザ</t>
    </rPh>
    <phoneticPr fontId="4"/>
  </si>
  <si>
    <r>
      <rPr>
        <sz val="10"/>
        <color rgb="FFFF0000"/>
        <rFont val="Arial"/>
        <family val="2"/>
      </rPr>
      <t>(</t>
    </r>
    <r>
      <rPr>
        <sz val="10"/>
        <color rgb="FFFF0000"/>
        <rFont val="ＭＳ Ｐゴシック"/>
        <family val="3"/>
        <charset val="128"/>
      </rPr>
      <t>嘉瀬</t>
    </r>
    <r>
      <rPr>
        <sz val="10"/>
        <color rgb="FFFF0000"/>
        <rFont val="Arial"/>
        <family val="2"/>
      </rPr>
      <t>)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薮内</t>
    </r>
    <r>
      <rPr>
        <sz val="10"/>
        <color indexed="8"/>
        <rFont val="Arial"/>
        <family val="2"/>
      </rPr>
      <t>)</t>
    </r>
    <rPh sb="1" eb="3">
      <t>カセ</t>
    </rPh>
    <rPh sb="5" eb="7">
      <t>ヤブウチ</t>
    </rPh>
    <phoneticPr fontId="43"/>
  </si>
  <si>
    <r>
      <rPr>
        <sz val="10"/>
        <rFont val="ＭＳ Ｐゴシック"/>
        <family val="3"/>
        <charset val="128"/>
      </rPr>
      <t>場</t>
    </r>
    <rPh sb="0" eb="1">
      <t>バ</t>
    </rPh>
    <phoneticPr fontId="4"/>
  </si>
  <si>
    <t>(足立)</t>
    <rPh sb="1" eb="3">
      <t>アダチ</t>
    </rPh>
    <phoneticPr fontId="43"/>
  </si>
  <si>
    <r>
      <t>(</t>
    </r>
    <r>
      <rPr>
        <sz val="10"/>
        <color indexed="8"/>
        <rFont val="ＭＳ Ｐゴシック"/>
        <family val="3"/>
        <charset val="128"/>
      </rPr>
      <t>関谷</t>
    </r>
    <r>
      <rPr>
        <sz val="10"/>
        <color indexed="8"/>
        <rFont val="Arial"/>
        <family val="2"/>
      </rPr>
      <t>)(</t>
    </r>
    <r>
      <rPr>
        <sz val="10"/>
        <color indexed="8"/>
        <rFont val="ＭＳ Ｐゴシック"/>
        <family val="3"/>
        <charset val="128"/>
      </rPr>
      <t>小澤</t>
    </r>
    <r>
      <rPr>
        <sz val="10"/>
        <color indexed="8"/>
        <rFont val="Arial"/>
        <family val="2"/>
      </rPr>
      <t>)</t>
    </r>
    <rPh sb="1" eb="3">
      <t>セキヤ</t>
    </rPh>
    <rPh sb="5" eb="7">
      <t>オザワ</t>
    </rPh>
    <phoneticPr fontId="43"/>
  </si>
  <si>
    <r>
      <t>(</t>
    </r>
    <r>
      <rPr>
        <sz val="10"/>
        <color indexed="8"/>
        <rFont val="ＭＳ Ｐゴシック"/>
        <family val="3"/>
        <charset val="128"/>
      </rPr>
      <t>関谷</t>
    </r>
    <r>
      <rPr>
        <sz val="10"/>
        <color indexed="8"/>
        <rFont val="Arial"/>
        <family val="2"/>
      </rPr>
      <t>)(</t>
    </r>
    <r>
      <rPr>
        <sz val="10"/>
        <color indexed="8"/>
        <rFont val="ＭＳ Ｐゴシック"/>
        <family val="3"/>
        <charset val="128"/>
      </rPr>
      <t>薮内</t>
    </r>
    <r>
      <rPr>
        <sz val="10"/>
        <color indexed="8"/>
        <rFont val="Arial"/>
        <family val="2"/>
      </rPr>
      <t>)</t>
    </r>
    <rPh sb="1" eb="3">
      <t>セキヤ</t>
    </rPh>
    <rPh sb="5" eb="7">
      <t>ヤブウチ</t>
    </rPh>
    <phoneticPr fontId="43"/>
  </si>
  <si>
    <t>遠藤杯　５０雀リーグ</t>
    <rPh sb="0" eb="2">
      <t>エンドウ</t>
    </rPh>
    <rPh sb="2" eb="3">
      <t>ハイ</t>
    </rPh>
    <rPh sb="6" eb="7">
      <t>スズメ</t>
    </rPh>
    <phoneticPr fontId="43"/>
  </si>
  <si>
    <r>
      <rPr>
        <sz val="10"/>
        <rFont val="ＭＳ Ｐゴシック"/>
        <family val="3"/>
        <charset val="128"/>
      </rPr>
      <t>★グランドライン引きは【酒々井ＦＣ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】にお願いしてあるので、必要ありません。</t>
    </r>
    <rPh sb="8" eb="9">
      <t>ヒ</t>
    </rPh>
    <rPh sb="21" eb="22">
      <t>ネガ</t>
    </rPh>
    <rPh sb="30" eb="32">
      <t>ヒツヨウ</t>
    </rPh>
    <phoneticPr fontId="4"/>
  </si>
  <si>
    <r>
      <rPr>
        <sz val="10"/>
        <rFont val="ＭＳ Ｐゴシック"/>
        <family val="3"/>
        <charset val="128"/>
      </rPr>
      <t>★ｺｰﾅｰﾌﾗｯｸﾞ等のグランド設営は【酒々井ＦＣ】でお願いします。</t>
    </r>
    <rPh sb="10" eb="11">
      <t>トウ</t>
    </rPh>
    <rPh sb="16" eb="18">
      <t>セツエイ</t>
    </rPh>
    <rPh sb="28" eb="29">
      <t>ネガ</t>
    </rPh>
    <phoneticPr fontId="4"/>
  </si>
  <si>
    <r>
      <t>(</t>
    </r>
    <r>
      <rPr>
        <sz val="10"/>
        <color indexed="8"/>
        <rFont val="ＭＳ Ｐゴシック"/>
        <family val="3"/>
        <charset val="128"/>
      </rPr>
      <t>嘉瀬</t>
    </r>
    <r>
      <rPr>
        <sz val="10"/>
        <color indexed="8"/>
        <rFont val="Arial"/>
        <family val="2"/>
      </rPr>
      <t>)(</t>
    </r>
    <r>
      <rPr>
        <sz val="10"/>
        <color indexed="8"/>
        <rFont val="ＭＳ Ｐゴシック"/>
        <family val="3"/>
        <charset val="128"/>
      </rPr>
      <t>三宅</t>
    </r>
    <r>
      <rPr>
        <sz val="10"/>
        <color indexed="8"/>
        <rFont val="Arial"/>
        <family val="2"/>
      </rPr>
      <t>)</t>
    </r>
    <rPh sb="1" eb="3">
      <t>カセ</t>
    </rPh>
    <rPh sb="5" eb="7">
      <t>ミヤケ</t>
    </rPh>
    <phoneticPr fontId="43"/>
  </si>
  <si>
    <r>
      <rPr>
        <sz val="9"/>
        <rFont val="ＭＳ Ｐゴシック"/>
        <family val="3"/>
        <charset val="128"/>
      </rPr>
      <t>★【　　　　　　　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】はグランド設営・ライン引きをお願いします。</t>
    </r>
    <rPh sb="18" eb="20">
      <t>セツエイ</t>
    </rPh>
    <rPh sb="24" eb="25">
      <t>ヒ</t>
    </rPh>
    <rPh sb="28" eb="29">
      <t>ネガ</t>
    </rPh>
    <phoneticPr fontId="4"/>
  </si>
  <si>
    <r>
      <rPr>
        <sz val="9"/>
        <rFont val="ＭＳ Ｐゴシック"/>
        <family val="3"/>
        <charset val="128"/>
      </rPr>
      <t>北</t>
    </r>
    <rPh sb="0" eb="1">
      <t>キタ</t>
    </rPh>
    <phoneticPr fontId="4"/>
  </si>
  <si>
    <r>
      <rPr>
        <sz val="9"/>
        <rFont val="ＭＳ Ｐゴシック"/>
        <family val="3"/>
        <charset val="128"/>
      </rPr>
      <t>羽</t>
    </r>
    <rPh sb="0" eb="1">
      <t>ハネ</t>
    </rPh>
    <phoneticPr fontId="4"/>
  </si>
  <si>
    <r>
      <rPr>
        <sz val="9"/>
        <rFont val="ＭＳ Ｐゴシック"/>
        <family val="3"/>
        <charset val="128"/>
      </rPr>
      <t>★【　　　　　　　　】はボール・空気入れ・副審フラッグを協会事務所から持って来て下さい。</t>
    </r>
    <rPh sb="16" eb="18">
      <t>クウキ</t>
    </rPh>
    <rPh sb="18" eb="19">
      <t>イ</t>
    </rPh>
    <rPh sb="21" eb="23">
      <t>フクシン</t>
    </rPh>
    <rPh sb="28" eb="30">
      <t>キョウカイ</t>
    </rPh>
    <rPh sb="30" eb="33">
      <t>ジムショ</t>
    </rPh>
    <rPh sb="35" eb="36">
      <t>モ</t>
    </rPh>
    <rPh sb="38" eb="39">
      <t>キ</t>
    </rPh>
    <rPh sb="40" eb="41">
      <t>クダ</t>
    </rPh>
    <phoneticPr fontId="4"/>
  </si>
  <si>
    <r>
      <rPr>
        <sz val="9"/>
        <rFont val="ＭＳ Ｐゴシック"/>
        <family val="3"/>
        <charset val="128"/>
      </rPr>
      <t>鳥</t>
    </r>
    <rPh sb="0" eb="1">
      <t>トリ</t>
    </rPh>
    <phoneticPr fontId="4"/>
  </si>
  <si>
    <r>
      <rPr>
        <sz val="9"/>
        <rFont val="ＭＳ Ｐゴシック"/>
        <family val="3"/>
        <charset val="128"/>
      </rPr>
      <t>★【　　　　　　　　　】は前日にグランドの鍵を中台体育館から借りて来て下さい。</t>
    </r>
    <rPh sb="13" eb="15">
      <t>ゼンジツ</t>
    </rPh>
    <rPh sb="21" eb="22">
      <t>カギ</t>
    </rPh>
    <rPh sb="23" eb="25">
      <t>ナカダイ</t>
    </rPh>
    <rPh sb="25" eb="28">
      <t>タイイクカン</t>
    </rPh>
    <rPh sb="30" eb="31">
      <t>カ</t>
    </rPh>
    <rPh sb="33" eb="34">
      <t>キ</t>
    </rPh>
    <rPh sb="35" eb="36">
      <t>クダ</t>
    </rPh>
    <phoneticPr fontId="4"/>
  </si>
  <si>
    <t>①</t>
  </si>
  <si>
    <r>
      <t>(</t>
    </r>
    <r>
      <rPr>
        <sz val="10"/>
        <color indexed="8"/>
        <rFont val="ＭＳ Ｐゴシック"/>
        <family val="3"/>
        <charset val="128"/>
      </rPr>
      <t>中嶋</t>
    </r>
    <r>
      <rPr>
        <sz val="10"/>
        <color indexed="8"/>
        <rFont val="Arial"/>
        <family val="2"/>
      </rPr>
      <t>)(</t>
    </r>
    <r>
      <rPr>
        <sz val="10"/>
        <color indexed="8"/>
        <rFont val="ＭＳ Ｐゴシック"/>
        <family val="3"/>
        <charset val="128"/>
      </rPr>
      <t>三宅</t>
    </r>
    <r>
      <rPr>
        <sz val="10"/>
        <color indexed="8"/>
        <rFont val="Arial"/>
        <family val="2"/>
      </rPr>
      <t>)</t>
    </r>
    <rPh sb="1" eb="3">
      <t>ナカジマ</t>
    </rPh>
    <rPh sb="5" eb="7">
      <t>ミヤケ</t>
    </rPh>
    <phoneticPr fontId="43"/>
  </si>
  <si>
    <t>②</t>
  </si>
  <si>
    <r>
      <t>(</t>
    </r>
    <r>
      <rPr>
        <sz val="10"/>
        <color indexed="8"/>
        <rFont val="ＭＳ Ｐゴシック"/>
        <family val="3"/>
        <charset val="128"/>
      </rPr>
      <t>小澤</t>
    </r>
    <r>
      <rPr>
        <sz val="10"/>
        <color indexed="8"/>
        <rFont val="Arial"/>
        <family val="2"/>
      </rPr>
      <t>)(</t>
    </r>
    <r>
      <rPr>
        <sz val="10"/>
        <color indexed="8"/>
        <rFont val="ＭＳ Ｐゴシック"/>
        <family val="3"/>
        <charset val="128"/>
      </rPr>
      <t>宮野</t>
    </r>
    <r>
      <rPr>
        <sz val="10"/>
        <color indexed="8"/>
        <rFont val="Arial"/>
        <family val="2"/>
      </rPr>
      <t>)</t>
    </r>
    <rPh sb="1" eb="3">
      <t>オザワ</t>
    </rPh>
    <rPh sb="5" eb="7">
      <t>ミヤノ</t>
    </rPh>
    <phoneticPr fontId="43"/>
  </si>
  <si>
    <t>③</t>
  </si>
  <si>
    <t>栄ハーバー</t>
  </si>
  <si>
    <t>ＳＡＬＶＡＴＯＲＥ</t>
  </si>
  <si>
    <t>3/6中台</t>
    <rPh sb="3" eb="5">
      <t>ナカダイ</t>
    </rPh>
    <phoneticPr fontId="4"/>
  </si>
  <si>
    <t>3/13栄</t>
    <rPh sb="4" eb="5">
      <t>サカエ</t>
    </rPh>
    <phoneticPr fontId="4"/>
  </si>
  <si>
    <t>3/20北羽</t>
    <rPh sb="4" eb="5">
      <t>キタ</t>
    </rPh>
    <rPh sb="5" eb="6">
      <t>ハ</t>
    </rPh>
    <phoneticPr fontId="4"/>
  </si>
  <si>
    <t>塚原　健太</t>
    <rPh sb="0" eb="2">
      <t>ツカハラ</t>
    </rPh>
    <rPh sb="3" eb="5">
      <t>ケンタ</t>
    </rPh>
    <phoneticPr fontId="4"/>
  </si>
  <si>
    <t>藤井　翼</t>
    <rPh sb="0" eb="2">
      <t>フジイ</t>
    </rPh>
    <rPh sb="3" eb="4">
      <t>ツバサ</t>
    </rPh>
    <phoneticPr fontId="18"/>
  </si>
  <si>
    <t>奥村　純平</t>
    <rPh sb="0" eb="2">
      <t>オクムラ</t>
    </rPh>
    <rPh sb="3" eb="5">
      <t>ジュンペイ</t>
    </rPh>
    <phoneticPr fontId="18"/>
  </si>
  <si>
    <t>オウンゴール</t>
    <phoneticPr fontId="18"/>
  </si>
  <si>
    <t>清水　暢</t>
    <rPh sb="0" eb="2">
      <t>シミズ</t>
    </rPh>
    <rPh sb="3" eb="4">
      <t>トオル</t>
    </rPh>
    <phoneticPr fontId="18"/>
  </si>
  <si>
    <t>登録名簿</t>
    <rPh sb="0" eb="2">
      <t>トウロク</t>
    </rPh>
    <rPh sb="2" eb="4">
      <t>メイボ</t>
    </rPh>
    <phoneticPr fontId="18"/>
  </si>
  <si>
    <t>濁川　圭祐</t>
    <rPh sb="0" eb="2">
      <t>ニゴリガワ</t>
    </rPh>
    <rPh sb="3" eb="4">
      <t>ケイ</t>
    </rPh>
    <rPh sb="4" eb="5">
      <t>ユウ</t>
    </rPh>
    <phoneticPr fontId="18"/>
  </si>
  <si>
    <t>-</t>
    <phoneticPr fontId="4"/>
  </si>
  <si>
    <t>大野　貴哉</t>
    <rPh sb="0" eb="2">
      <t>オオノ</t>
    </rPh>
    <rPh sb="3" eb="4">
      <t>キ</t>
    </rPh>
    <rPh sb="4" eb="5">
      <t>ヤ</t>
    </rPh>
    <phoneticPr fontId="18"/>
  </si>
  <si>
    <t>広辻　英介</t>
    <rPh sb="0" eb="1">
      <t>ヒロ</t>
    </rPh>
    <rPh sb="1" eb="2">
      <t>ツジ</t>
    </rPh>
    <rPh sb="3" eb="5">
      <t>エイスケ</t>
    </rPh>
    <phoneticPr fontId="18"/>
  </si>
  <si>
    <t>-</t>
    <phoneticPr fontId="4"/>
  </si>
  <si>
    <r>
      <rPr>
        <sz val="11"/>
        <color indexed="8"/>
        <rFont val="BatangChe"/>
        <family val="3"/>
        <charset val="129"/>
      </rPr>
      <t>久場　</t>
    </r>
    <r>
      <rPr>
        <sz val="11"/>
        <color indexed="8"/>
        <rFont val="ＭＳ Ｐゴシック"/>
        <family val="3"/>
        <charset val="128"/>
      </rPr>
      <t>リカルド</t>
    </r>
    <rPh sb="0" eb="1">
      <t>ク</t>
    </rPh>
    <rPh sb="1" eb="2">
      <t>バ</t>
    </rPh>
    <phoneticPr fontId="18"/>
  </si>
  <si>
    <t>-</t>
    <phoneticPr fontId="4"/>
  </si>
  <si>
    <t>1/31済</t>
    <rPh sb="4" eb="5">
      <t>スミ</t>
    </rPh>
    <phoneticPr fontId="18"/>
  </si>
  <si>
    <t>関根　志郎</t>
    <rPh sb="0" eb="2">
      <t>セキネ</t>
    </rPh>
    <rPh sb="3" eb="5">
      <t>シロウ</t>
    </rPh>
    <phoneticPr fontId="18"/>
  </si>
  <si>
    <r>
      <rPr>
        <sz val="10"/>
        <rFont val="ＭＳ Ｐゴシック"/>
        <family val="3"/>
        <charset val="128"/>
      </rPr>
      <t>①</t>
    </r>
    <phoneticPr fontId="4"/>
  </si>
  <si>
    <r>
      <rPr>
        <sz val="9"/>
        <rFont val="ＭＳ Ｐゴシック"/>
        <family val="3"/>
        <charset val="128"/>
      </rPr>
      <t>ＮＡＴＥＣＨ</t>
    </r>
    <phoneticPr fontId="43"/>
  </si>
  <si>
    <r>
      <rPr>
        <sz val="9"/>
        <rFont val="ＭＳ Ｐゴシック"/>
        <family val="3"/>
        <charset val="128"/>
      </rPr>
      <t>ＡＣＴ　ＯＵＴ　ＪＦＣ</t>
    </r>
    <phoneticPr fontId="43"/>
  </si>
  <si>
    <r>
      <rPr>
        <sz val="10"/>
        <color indexed="8"/>
        <rFont val="ＭＳ Ｐゴシック"/>
        <family val="3"/>
        <charset val="128"/>
      </rPr>
      <t>ＮＡＴＥＣＨ</t>
    </r>
    <phoneticPr fontId="43"/>
  </si>
  <si>
    <r>
      <rPr>
        <sz val="10"/>
        <color indexed="8"/>
        <rFont val="ＭＳ Ｐゴシック"/>
        <family val="3"/>
        <charset val="128"/>
      </rPr>
      <t>日</t>
    </r>
    <phoneticPr fontId="4"/>
  </si>
  <si>
    <r>
      <rPr>
        <sz val="10"/>
        <rFont val="ＭＳ Ｐゴシック"/>
        <family val="3"/>
        <charset val="128"/>
      </rPr>
      <t>②</t>
    </r>
    <phoneticPr fontId="4"/>
  </si>
  <si>
    <r>
      <rPr>
        <sz val="9"/>
        <rFont val="ＭＳ Ｐゴシック"/>
        <family val="3"/>
        <charset val="128"/>
      </rPr>
      <t>ペリカーノ</t>
    </r>
    <phoneticPr fontId="43"/>
  </si>
  <si>
    <r>
      <rPr>
        <sz val="9"/>
        <rFont val="ＭＳ Ｐゴシック"/>
        <family val="3"/>
        <charset val="128"/>
      </rPr>
      <t>ＨＡＮＤＳＯＭＥ</t>
    </r>
    <phoneticPr fontId="43"/>
  </si>
  <si>
    <t>(斎藤)</t>
    <rPh sb="1" eb="3">
      <t>サイトウ</t>
    </rPh>
    <phoneticPr fontId="43"/>
  </si>
  <si>
    <r>
      <rPr>
        <sz val="10"/>
        <rFont val="ＭＳ Ｐゴシック"/>
        <family val="3"/>
        <charset val="128"/>
      </rPr>
      <t>③</t>
    </r>
    <phoneticPr fontId="43"/>
  </si>
  <si>
    <r>
      <rPr>
        <sz val="9"/>
        <rFont val="ＭＳ Ｐゴシック"/>
        <family val="3"/>
        <charset val="128"/>
      </rPr>
      <t>ＦＯＲＺＡ</t>
    </r>
    <phoneticPr fontId="43"/>
  </si>
  <si>
    <t>NAA</t>
    <phoneticPr fontId="43"/>
  </si>
  <si>
    <r>
      <rPr>
        <sz val="10"/>
        <color indexed="8"/>
        <rFont val="ＭＳ Ｐゴシック"/>
        <family val="3"/>
        <charset val="128"/>
      </rPr>
      <t>ＦＯＲＺＡ</t>
    </r>
    <phoneticPr fontId="43"/>
  </si>
  <si>
    <r>
      <rPr>
        <sz val="10"/>
        <rFont val="ＭＳ Ｐゴシック"/>
        <family val="3"/>
        <charset val="128"/>
      </rPr>
      <t>④</t>
    </r>
    <phoneticPr fontId="43"/>
  </si>
  <si>
    <r>
      <rPr>
        <sz val="9"/>
        <rFont val="ＭＳ Ｐゴシック"/>
        <family val="3"/>
        <charset val="128"/>
      </rPr>
      <t>栄ハーバー</t>
    </r>
    <phoneticPr fontId="43"/>
  </si>
  <si>
    <r>
      <rPr>
        <sz val="10"/>
        <rFont val="ＭＳ Ｐゴシック"/>
        <family val="3"/>
        <charset val="128"/>
      </rPr>
      <t>ルーキーズ</t>
    </r>
    <phoneticPr fontId="43"/>
  </si>
  <si>
    <r>
      <rPr>
        <sz val="10"/>
        <rFont val="ＭＳ Ｐゴシック"/>
        <family val="3"/>
        <charset val="128"/>
      </rPr>
      <t>⑤</t>
    </r>
    <phoneticPr fontId="43"/>
  </si>
  <si>
    <r>
      <rPr>
        <sz val="10"/>
        <rFont val="ＭＳ Ｐゴシック"/>
        <family val="3"/>
        <charset val="128"/>
      </rPr>
      <t>グ</t>
    </r>
    <phoneticPr fontId="4"/>
  </si>
  <si>
    <r>
      <rPr>
        <sz val="10"/>
        <rFont val="ＭＳ Ｐゴシック"/>
        <family val="3"/>
        <charset val="128"/>
      </rPr>
      <t>ラ</t>
    </r>
    <phoneticPr fontId="4"/>
  </si>
  <si>
    <r>
      <rPr>
        <sz val="10"/>
        <rFont val="ＭＳ Ｐゴシック"/>
        <family val="3"/>
        <charset val="128"/>
      </rPr>
      <t>①</t>
    </r>
    <phoneticPr fontId="4"/>
  </si>
  <si>
    <r>
      <rPr>
        <sz val="10"/>
        <rFont val="ＭＳ Ｐゴシック"/>
        <family val="3"/>
        <charset val="128"/>
      </rPr>
      <t>酒々井ＦＣ</t>
    </r>
    <phoneticPr fontId="43"/>
  </si>
  <si>
    <t>VINT</t>
    <phoneticPr fontId="43"/>
  </si>
  <si>
    <r>
      <rPr>
        <sz val="10"/>
        <color indexed="8"/>
        <rFont val="ＭＳ Ｐゴシック"/>
        <family val="3"/>
        <charset val="128"/>
      </rPr>
      <t>酒々井ＦＣ</t>
    </r>
    <phoneticPr fontId="43"/>
  </si>
  <si>
    <r>
      <rPr>
        <sz val="10"/>
        <color indexed="8"/>
        <rFont val="ＭＳ Ｐゴシック"/>
        <family val="3"/>
        <charset val="128"/>
      </rPr>
      <t>日</t>
    </r>
    <phoneticPr fontId="4"/>
  </si>
  <si>
    <r>
      <rPr>
        <sz val="10"/>
        <rFont val="ＭＳ Ｐゴシック"/>
        <family val="3"/>
        <charset val="128"/>
      </rPr>
      <t>ン</t>
    </r>
    <phoneticPr fontId="4"/>
  </si>
  <si>
    <r>
      <rPr>
        <sz val="10"/>
        <rFont val="ＭＳ Ｐゴシック"/>
        <family val="3"/>
        <charset val="128"/>
      </rPr>
      <t>②</t>
    </r>
    <phoneticPr fontId="4"/>
  </si>
  <si>
    <r>
      <rPr>
        <sz val="10"/>
        <rFont val="ＭＳ Ｐゴシック"/>
        <family val="3"/>
        <charset val="128"/>
      </rPr>
      <t>オフサイド</t>
    </r>
    <phoneticPr fontId="43"/>
  </si>
  <si>
    <r>
      <rPr>
        <sz val="10"/>
        <rFont val="ＭＳ Ｐゴシック"/>
        <family val="3"/>
        <charset val="128"/>
      </rPr>
      <t>ﾌｪﾘｼﾃﾞｰﾄﾞ</t>
    </r>
    <phoneticPr fontId="43"/>
  </si>
  <si>
    <r>
      <rPr>
        <sz val="10"/>
        <rFont val="ＭＳ Ｐゴシック"/>
        <family val="3"/>
        <charset val="128"/>
      </rPr>
      <t>ド</t>
    </r>
    <phoneticPr fontId="4"/>
  </si>
  <si>
    <r>
      <rPr>
        <sz val="10"/>
        <rFont val="ＭＳ Ｐゴシック"/>
        <family val="3"/>
        <charset val="128"/>
      </rPr>
      <t>③</t>
    </r>
    <phoneticPr fontId="43"/>
  </si>
  <si>
    <t>NAA</t>
    <phoneticPr fontId="43"/>
  </si>
  <si>
    <r>
      <rPr>
        <sz val="10"/>
        <rFont val="ＭＳ Ｐゴシック"/>
        <family val="3"/>
        <charset val="128"/>
      </rPr>
      <t>玉造ＳＣ</t>
    </r>
    <phoneticPr fontId="43"/>
  </si>
  <si>
    <r>
      <t>(</t>
    </r>
    <r>
      <rPr>
        <sz val="10"/>
        <color indexed="8"/>
        <rFont val="ＭＳ Ｐゴシック"/>
        <family val="3"/>
        <charset val="128"/>
      </rPr>
      <t>小田</t>
    </r>
    <r>
      <rPr>
        <sz val="10"/>
        <color indexed="8"/>
        <rFont val="Arial"/>
        <family val="2"/>
      </rPr>
      <t>)</t>
    </r>
    <r>
      <rPr>
        <sz val="10"/>
        <color rgb="FFFF0000"/>
        <rFont val="Arial"/>
        <family val="2"/>
      </rPr>
      <t>(</t>
    </r>
    <r>
      <rPr>
        <sz val="10"/>
        <color rgb="FFFF0000"/>
        <rFont val="ＭＳ Ｐゴシック"/>
        <family val="3"/>
        <charset val="128"/>
      </rPr>
      <t>中嶋</t>
    </r>
    <r>
      <rPr>
        <sz val="10"/>
        <color rgb="FFFF0000"/>
        <rFont val="Arial"/>
        <family val="2"/>
      </rPr>
      <t>)</t>
    </r>
    <rPh sb="1" eb="3">
      <t>オダ</t>
    </rPh>
    <rPh sb="5" eb="7">
      <t>ナカジマ</t>
    </rPh>
    <phoneticPr fontId="43"/>
  </si>
  <si>
    <r>
      <rPr>
        <sz val="10"/>
        <rFont val="ＭＳ Ｐゴシック"/>
        <family val="3"/>
        <charset val="128"/>
      </rPr>
      <t>④</t>
    </r>
    <phoneticPr fontId="43"/>
  </si>
  <si>
    <r>
      <rPr>
        <sz val="10"/>
        <rFont val="ＭＳ Ｐゴシック"/>
        <family val="3"/>
        <charset val="128"/>
      </rPr>
      <t>ＳＡＬＶＡＴＯＲＥ</t>
    </r>
    <phoneticPr fontId="43"/>
  </si>
  <si>
    <r>
      <rPr>
        <sz val="10"/>
        <rFont val="ＭＳ Ｐゴシック"/>
        <family val="3"/>
        <charset val="128"/>
      </rPr>
      <t>ＮＡＴＥＣＨ</t>
    </r>
    <phoneticPr fontId="43"/>
  </si>
  <si>
    <r>
      <t>(</t>
    </r>
    <r>
      <rPr>
        <sz val="10"/>
        <color indexed="8"/>
        <rFont val="ＭＳ Ｐゴシック"/>
        <family val="3"/>
        <charset val="128"/>
      </rPr>
      <t>小田</t>
    </r>
    <r>
      <rPr>
        <sz val="10"/>
        <color indexed="8"/>
        <rFont val="Arial"/>
        <family val="2"/>
      </rPr>
      <t>)</t>
    </r>
    <r>
      <rPr>
        <sz val="10"/>
        <color rgb="FFFF0000"/>
        <rFont val="Arial"/>
        <family val="2"/>
      </rPr>
      <t>(</t>
    </r>
    <r>
      <rPr>
        <sz val="10"/>
        <color rgb="FFFF0000"/>
        <rFont val="ＭＳ Ｐゴシック"/>
        <family val="3"/>
        <charset val="128"/>
      </rPr>
      <t>曽我</t>
    </r>
    <r>
      <rPr>
        <sz val="10"/>
        <color rgb="FFFF0000"/>
        <rFont val="Arial"/>
        <family val="2"/>
      </rPr>
      <t>)</t>
    </r>
    <rPh sb="1" eb="3">
      <t>オダ</t>
    </rPh>
    <rPh sb="5" eb="7">
      <t>ソガ</t>
    </rPh>
    <phoneticPr fontId="43"/>
  </si>
  <si>
    <r>
      <t>(</t>
    </r>
    <r>
      <rPr>
        <sz val="10"/>
        <rFont val="ＭＳ Ｐゴシック"/>
        <family val="3"/>
        <charset val="128"/>
      </rPr>
      <t>ﾒｲﾝ</t>
    </r>
    <r>
      <rPr>
        <sz val="10"/>
        <rFont val="Arial"/>
        <family val="2"/>
      </rPr>
      <t>)</t>
    </r>
    <phoneticPr fontId="43"/>
  </si>
  <si>
    <r>
      <rPr>
        <sz val="10"/>
        <color indexed="8"/>
        <rFont val="ＭＳ Ｐゴシック"/>
        <family val="3"/>
        <charset val="128"/>
      </rPr>
      <t>日</t>
    </r>
    <phoneticPr fontId="4"/>
  </si>
  <si>
    <r>
      <rPr>
        <sz val="9"/>
        <rFont val="ＭＳ Ｐゴシック"/>
        <family val="3"/>
        <charset val="128"/>
      </rPr>
      <t>グ</t>
    </r>
    <phoneticPr fontId="4"/>
  </si>
  <si>
    <t>フェリシデード</t>
    <phoneticPr fontId="43"/>
  </si>
  <si>
    <r>
      <rPr>
        <sz val="9"/>
        <rFont val="ＭＳ Ｐゴシック"/>
        <family val="3"/>
        <charset val="128"/>
      </rPr>
      <t>ラ</t>
    </r>
    <phoneticPr fontId="4"/>
  </si>
  <si>
    <t>ＳＡＬＶＡＴＯＲＥ</t>
    <phoneticPr fontId="43"/>
  </si>
  <si>
    <r>
      <rPr>
        <sz val="9"/>
        <rFont val="ＭＳ Ｐゴシック"/>
        <family val="3"/>
        <charset val="128"/>
      </rPr>
      <t>ン</t>
    </r>
    <phoneticPr fontId="4"/>
  </si>
  <si>
    <r>
      <rPr>
        <sz val="10"/>
        <rFont val="ＭＳ Ｐゴシック"/>
        <family val="3"/>
        <charset val="128"/>
      </rPr>
      <t>③</t>
    </r>
    <phoneticPr fontId="43"/>
  </si>
  <si>
    <r>
      <rPr>
        <sz val="9"/>
        <rFont val="ＭＳ Ｐゴシック"/>
        <family val="3"/>
        <charset val="128"/>
      </rPr>
      <t>ド</t>
    </r>
    <phoneticPr fontId="4"/>
  </si>
  <si>
    <t>-</t>
    <phoneticPr fontId="4"/>
  </si>
  <si>
    <t>松本　崇</t>
    <rPh sb="0" eb="2">
      <t>マツモト</t>
    </rPh>
    <rPh sb="3" eb="4">
      <t>タカシ</t>
    </rPh>
    <phoneticPr fontId="18"/>
  </si>
  <si>
    <t>山崎　舟</t>
    <rPh sb="0" eb="2">
      <t>ヤマザキ</t>
    </rPh>
    <rPh sb="3" eb="4">
      <t>フネ</t>
    </rPh>
    <phoneticPr fontId="4"/>
  </si>
  <si>
    <t>2/21済</t>
    <rPh sb="4" eb="5">
      <t>スミ</t>
    </rPh>
    <phoneticPr fontId="18"/>
  </si>
  <si>
    <r>
      <t>宍戸　</t>
    </r>
    <r>
      <rPr>
        <sz val="11"/>
        <color indexed="8"/>
        <rFont val="BatangChe"/>
        <family val="3"/>
        <charset val="129"/>
      </rPr>
      <t>健</t>
    </r>
    <rPh sb="0" eb="2">
      <t>シシド</t>
    </rPh>
    <rPh sb="3" eb="4">
      <t>ケン</t>
    </rPh>
    <phoneticPr fontId="18"/>
  </si>
  <si>
    <t>竹中　裕樹</t>
    <rPh sb="0" eb="2">
      <t>タケナカ</t>
    </rPh>
    <rPh sb="3" eb="5">
      <t>ユウキ</t>
    </rPh>
    <phoneticPr fontId="18"/>
  </si>
  <si>
    <t>1/24済</t>
    <rPh sb="4" eb="5">
      <t>スミ</t>
    </rPh>
    <phoneticPr fontId="18"/>
  </si>
  <si>
    <t>1/17済</t>
    <rPh sb="4" eb="5">
      <t>スミ</t>
    </rPh>
    <phoneticPr fontId="18"/>
  </si>
  <si>
    <t>-</t>
    <phoneticPr fontId="4"/>
  </si>
  <si>
    <t>石山　卓哉</t>
    <rPh sb="0" eb="2">
      <t>イシヤマ</t>
    </rPh>
    <rPh sb="3" eb="5">
      <t>タクヤ</t>
    </rPh>
    <phoneticPr fontId="18"/>
  </si>
  <si>
    <r>
      <t>山下　浩</t>
    </r>
    <r>
      <rPr>
        <sz val="11"/>
        <color indexed="8"/>
        <rFont val="BatangChe"/>
        <family val="3"/>
        <charset val="129"/>
      </rPr>
      <t>史</t>
    </r>
    <rPh sb="0" eb="2">
      <t>ヤマシタ</t>
    </rPh>
    <rPh sb="3" eb="5">
      <t>ヒロシ</t>
    </rPh>
    <phoneticPr fontId="18"/>
  </si>
  <si>
    <t>オウンゴール</t>
    <phoneticPr fontId="18"/>
  </si>
  <si>
    <t>-</t>
    <phoneticPr fontId="4"/>
  </si>
  <si>
    <t>鈴木　鉄郎</t>
    <rPh sb="0" eb="2">
      <t>スズキ</t>
    </rPh>
    <rPh sb="3" eb="5">
      <t>テツロウ</t>
    </rPh>
    <phoneticPr fontId="4"/>
  </si>
  <si>
    <t>坪沼　晃輝</t>
    <rPh sb="0" eb="1">
      <t>ツボ</t>
    </rPh>
    <rPh sb="1" eb="2">
      <t>ヌマ</t>
    </rPh>
    <rPh sb="3" eb="4">
      <t>コウ</t>
    </rPh>
    <rPh sb="4" eb="5">
      <t>キ</t>
    </rPh>
    <phoneticPr fontId="4"/>
  </si>
  <si>
    <t>オウンゴール</t>
    <phoneticPr fontId="18"/>
  </si>
  <si>
    <t>石川　隼之介</t>
    <rPh sb="0" eb="2">
      <t>イシカワ</t>
    </rPh>
    <rPh sb="3" eb="4">
      <t>ジュン</t>
    </rPh>
    <phoneticPr fontId="4"/>
  </si>
  <si>
    <t>-</t>
    <phoneticPr fontId="4"/>
  </si>
  <si>
    <t>不戦</t>
    <rPh sb="0" eb="2">
      <t>フセン</t>
    </rPh>
    <phoneticPr fontId="43"/>
  </si>
  <si>
    <t>-</t>
    <phoneticPr fontId="4"/>
  </si>
  <si>
    <t>井筒　亮</t>
    <rPh sb="0" eb="2">
      <t>イヅツ</t>
    </rPh>
    <rPh sb="3" eb="4">
      <t>リョウ</t>
    </rPh>
    <phoneticPr fontId="4"/>
  </si>
  <si>
    <t/>
  </si>
  <si>
    <t>●</t>
  </si>
  <si>
    <t>○</t>
  </si>
  <si>
    <t>△</t>
  </si>
  <si>
    <t>-</t>
    <phoneticPr fontId="4"/>
  </si>
  <si>
    <t>ルーキーズ</t>
    <phoneticPr fontId="18"/>
  </si>
  <si>
    <t>玉造ＳＣ</t>
    <rPh sb="0" eb="2">
      <t>タマツクリ</t>
    </rPh>
    <phoneticPr fontId="18"/>
  </si>
  <si>
    <t>サボターズ</t>
    <phoneticPr fontId="18"/>
  </si>
  <si>
    <t>酒々井ＦＣ</t>
    <rPh sb="0" eb="3">
      <t>シスイ</t>
    </rPh>
    <phoneticPr fontId="18"/>
  </si>
  <si>
    <t>アーセナルＦＣ</t>
    <phoneticPr fontId="18"/>
  </si>
  <si>
    <t>ＦＣイレブン</t>
    <phoneticPr fontId="18"/>
  </si>
  <si>
    <t>２７年度　１種　リーグ戦　結果</t>
    <rPh sb="2" eb="3">
      <t>ネン</t>
    </rPh>
    <rPh sb="3" eb="4">
      <t>ド</t>
    </rPh>
    <rPh sb="6" eb="7">
      <t>シュ</t>
    </rPh>
    <rPh sb="11" eb="12">
      <t>セン</t>
    </rPh>
    <rPh sb="13" eb="15">
      <t>ケッカ</t>
    </rPh>
    <phoneticPr fontId="4"/>
  </si>
  <si>
    <t>（SALVATORE）</t>
    <phoneticPr fontId="18"/>
  </si>
  <si>
    <t>（ネビュラ）</t>
    <phoneticPr fontId="18"/>
  </si>
  <si>
    <t>（酒々井FC）</t>
    <phoneticPr fontId="18"/>
  </si>
  <si>
    <t>栄ﾊｰﾊﾞｰﾗｲﾂ</t>
    <rPh sb="0" eb="1">
      <t>サカエ</t>
    </rPh>
    <phoneticPr fontId="4"/>
  </si>
  <si>
    <t>夏目　真吾</t>
    <rPh sb="0" eb="2">
      <t>ナツメ</t>
    </rPh>
    <rPh sb="3" eb="5">
      <t>シンゴ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</si>
</sst>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);[Red]\(0\)"/>
  </numFmts>
  <fonts count="5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color indexed="12"/>
      <name val="明朝体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6"/>
      <name val="ＭＳ Ｐゴシック"/>
      <family val="3"/>
      <charset val="128"/>
    </font>
    <font>
      <b/>
      <sz val="11"/>
      <color indexed="36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BatangChe"/>
      <family val="3"/>
      <charset val="129"/>
    </font>
    <font>
      <i/>
      <sz val="11"/>
      <color indexed="6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62"/>
      <name val="BatangChe"/>
      <family val="3"/>
      <charset val="129"/>
    </font>
    <font>
      <b/>
      <i/>
      <sz val="11"/>
      <color indexed="10"/>
      <name val="ＭＳ Ｐゴシック"/>
      <family val="3"/>
      <charset val="128"/>
    </font>
    <font>
      <b/>
      <sz val="8"/>
      <color indexed="6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i/>
      <sz val="11"/>
      <color indexed="10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i/>
      <sz val="11"/>
      <color indexed="17"/>
      <name val="ＭＳ Ｐゴシック"/>
      <family val="3"/>
      <charset val="128"/>
    </font>
    <font>
      <b/>
      <sz val="11"/>
      <color indexed="10"/>
      <name val="BatangChe"/>
      <family val="3"/>
      <charset val="129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6" tint="-0.249977111117893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ＭＳ Ｐゴシック"/>
      <family val="3"/>
      <charset val="129"/>
      <scheme val="minor"/>
    </font>
    <font>
      <sz val="11"/>
      <name val="BatangChe"/>
      <family val="3"/>
      <charset val="129"/>
    </font>
    <font>
      <b/>
      <sz val="11"/>
      <color theme="6" tint="-0.499984740745262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10"/>
      </bottom>
      <diagonal/>
    </border>
    <border>
      <left style="thin">
        <color indexed="64"/>
      </left>
      <right style="thin">
        <color indexed="64"/>
      </right>
      <top style="slantDashDot">
        <color rgb="FFFF000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slantDashDot">
        <color rgb="FFFF0000"/>
      </top>
      <bottom style="slantDashDot">
        <color rgb="FFFF0000"/>
      </bottom>
      <diagonal/>
    </border>
    <border>
      <left style="thin">
        <color indexed="64"/>
      </left>
      <right style="thin">
        <color indexed="64"/>
      </right>
      <top style="slantDashDot">
        <color auto="1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rgb="FFFF0000"/>
      </left>
      <right style="thin">
        <color indexed="64"/>
      </right>
      <top style="slantDashDot">
        <color rgb="FFFF0000"/>
      </top>
      <bottom style="slantDashDot">
        <color rgb="FFFF0000"/>
      </bottom>
      <diagonal/>
    </border>
    <border>
      <left style="thin">
        <color indexed="64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rgb="FFFF0000"/>
      </top>
      <bottom/>
      <diagonal/>
    </border>
  </borders>
  <cellStyleXfs count="1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564">
    <xf numFmtId="0" fontId="0" fillId="0" borderId="0" xfId="0">
      <alignment vertical="center"/>
    </xf>
    <xf numFmtId="0" fontId="5" fillId="0" borderId="1" xfId="6" applyNumberFormat="1" applyFont="1" applyFill="1" applyBorder="1" applyAlignment="1">
      <alignment horizontal="center" vertical="center" shrinkToFit="1"/>
    </xf>
    <xf numFmtId="0" fontId="5" fillId="0" borderId="2" xfId="6" applyNumberFormat="1" applyFont="1" applyFill="1" applyBorder="1" applyAlignment="1">
      <alignment horizontal="center" vertical="center" shrinkToFit="1"/>
    </xf>
    <xf numFmtId="0" fontId="5" fillId="0" borderId="3" xfId="6" applyNumberFormat="1" applyFont="1" applyFill="1" applyBorder="1" applyAlignment="1">
      <alignment horizontal="center" vertical="center" shrinkToFit="1"/>
    </xf>
    <xf numFmtId="0" fontId="5" fillId="0" borderId="1" xfId="4" applyNumberFormat="1" applyFont="1" applyFill="1" applyBorder="1" applyAlignment="1">
      <alignment horizontal="center" vertical="center" shrinkToFit="1"/>
    </xf>
    <xf numFmtId="0" fontId="5" fillId="0" borderId="4" xfId="6" applyNumberFormat="1" applyFont="1" applyFill="1" applyBorder="1" applyAlignment="1">
      <alignment horizontal="left" vertical="center" shrinkToFit="1"/>
    </xf>
    <xf numFmtId="0" fontId="5" fillId="0" borderId="0" xfId="6" applyNumberFormat="1" applyFont="1" applyFill="1" applyBorder="1" applyAlignment="1">
      <alignment horizontal="left" vertical="center" shrinkToFit="1"/>
    </xf>
    <xf numFmtId="0" fontId="5" fillId="0" borderId="0" xfId="6" applyNumberFormat="1" applyFont="1" applyFill="1" applyBorder="1" applyAlignment="1">
      <alignment horizontal="right" vertical="center" shrinkToFit="1"/>
    </xf>
    <xf numFmtId="0" fontId="5" fillId="0" borderId="6" xfId="6" applyNumberFormat="1" applyFont="1" applyFill="1" applyBorder="1" applyAlignment="1">
      <alignment horizontal="center" vertical="center"/>
    </xf>
    <xf numFmtId="0" fontId="11" fillId="0" borderId="0" xfId="4" applyNumberFormat="1" applyFont="1" applyFill="1" applyAlignment="1">
      <alignment horizontal="center" vertical="center"/>
    </xf>
    <xf numFmtId="0" fontId="5" fillId="0" borderId="0" xfId="4" applyNumberFormat="1" applyFont="1" applyFill="1" applyAlignment="1">
      <alignment horizontal="center" vertical="center"/>
    </xf>
    <xf numFmtId="0" fontId="5" fillId="0" borderId="0" xfId="4" applyNumberFormat="1" applyFont="1" applyFill="1" applyAlignment="1">
      <alignment horizontal="left" vertical="center"/>
    </xf>
    <xf numFmtId="0" fontId="5" fillId="0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 wrapText="1"/>
    </xf>
    <xf numFmtId="0" fontId="5" fillId="0" borderId="7" xfId="6" applyNumberFormat="1" applyFont="1" applyFill="1" applyBorder="1" applyAlignment="1">
      <alignment horizontal="center" vertical="center"/>
    </xf>
    <xf numFmtId="0" fontId="5" fillId="0" borderId="4" xfId="6" applyNumberFormat="1" applyFont="1" applyFill="1" applyBorder="1" applyAlignment="1">
      <alignment horizontal="left" vertical="center" wrapText="1"/>
    </xf>
    <xf numFmtId="0" fontId="5" fillId="0" borderId="0" xfId="6" applyNumberFormat="1" applyFont="1" applyFill="1" applyAlignment="1">
      <alignment horizontal="center" vertical="center"/>
    </xf>
    <xf numFmtId="0" fontId="5" fillId="0" borderId="0" xfId="6" applyNumberFormat="1" applyFont="1" applyFill="1" applyAlignment="1">
      <alignment horizontal="left" vertical="center"/>
    </xf>
    <xf numFmtId="0" fontId="5" fillId="0" borderId="0" xfId="6" applyNumberFormat="1" applyFont="1" applyFill="1" applyAlignment="1">
      <alignment horizontal="right" vertical="center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center" vertical="center" wrapText="1"/>
    </xf>
    <xf numFmtId="0" fontId="2" fillId="0" borderId="0" xfId="0" applyNumberFormat="1" applyFont="1">
      <alignment vertical="center"/>
    </xf>
    <xf numFmtId="0" fontId="12" fillId="0" borderId="0" xfId="4" applyNumberFormat="1" applyFont="1">
      <alignment vertical="center"/>
    </xf>
    <xf numFmtId="0" fontId="12" fillId="0" borderId="0" xfId="0" applyNumberFormat="1" applyFont="1">
      <alignment vertical="center"/>
    </xf>
    <xf numFmtId="176" fontId="12" fillId="0" borderId="0" xfId="4" applyNumberFormat="1" applyFont="1">
      <alignment vertical="center"/>
    </xf>
    <xf numFmtId="0" fontId="2" fillId="0" borderId="1" xfId="0" applyNumberFormat="1" applyFont="1" applyBorder="1">
      <alignment vertical="center"/>
    </xf>
    <xf numFmtId="0" fontId="2" fillId="0" borderId="5" xfId="0" applyNumberFormat="1" applyFont="1" applyFill="1" applyBorder="1">
      <alignment vertical="center"/>
    </xf>
    <xf numFmtId="0" fontId="17" fillId="0" borderId="0" xfId="6" applyNumberFormat="1" applyFont="1" applyFill="1" applyAlignment="1">
      <alignment horizontal="center" vertical="center"/>
    </xf>
    <xf numFmtId="0" fontId="17" fillId="0" borderId="0" xfId="6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56" fontId="2" fillId="0" borderId="5" xfId="0" applyNumberFormat="1" applyFont="1" applyFill="1" applyBorder="1" applyAlignment="1">
      <alignment horizontal="left" vertical="center"/>
    </xf>
    <xf numFmtId="0" fontId="5" fillId="0" borderId="0" xfId="6" applyNumberFormat="1" applyFont="1" applyFill="1" applyBorder="1" applyAlignment="1">
      <alignment horizontal="center" vertical="center" shrinkToFit="1"/>
    </xf>
    <xf numFmtId="0" fontId="5" fillId="0" borderId="4" xfId="6" applyNumberFormat="1" applyFont="1" applyFill="1" applyBorder="1" applyAlignment="1">
      <alignment horizontal="center" vertical="center" shrinkToFit="1"/>
    </xf>
    <xf numFmtId="0" fontId="5" fillId="0" borderId="4" xfId="6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>
      <alignment vertical="center"/>
    </xf>
    <xf numFmtId="56" fontId="2" fillId="0" borderId="5" xfId="0" applyNumberFormat="1" applyFont="1" applyFill="1" applyBorder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31" fillId="0" borderId="5" xfId="6" applyNumberFormat="1" applyFont="1" applyBorder="1">
      <alignment vertical="center"/>
    </xf>
    <xf numFmtId="176" fontId="2" fillId="0" borderId="0" xfId="5" applyNumberFormat="1" applyFont="1">
      <alignment vertical="center"/>
    </xf>
    <xf numFmtId="176" fontId="5" fillId="0" borderId="0" xfId="5" applyNumberFormat="1" applyFont="1" applyAlignment="1">
      <alignment horizontal="center" vertical="center"/>
    </xf>
    <xf numFmtId="0" fontId="5" fillId="8" borderId="5" xfId="5" applyNumberFormat="1" applyFont="1" applyFill="1" applyBorder="1" applyAlignment="1">
      <alignment horizontal="center" vertical="center" shrinkToFit="1"/>
    </xf>
    <xf numFmtId="176" fontId="5" fillId="0" borderId="5" xfId="5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vertical="center" shrinkToFit="1"/>
    </xf>
    <xf numFmtId="176" fontId="5" fillId="0" borderId="1" xfId="5" applyNumberFormat="1" applyFont="1" applyBorder="1" applyAlignment="1">
      <alignment vertical="center"/>
    </xf>
    <xf numFmtId="176" fontId="5" fillId="0" borderId="5" xfId="5" applyNumberFormat="1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>
      <alignment vertical="center"/>
    </xf>
    <xf numFmtId="176" fontId="5" fillId="0" borderId="5" xfId="5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>
      <alignment vertical="center"/>
    </xf>
    <xf numFmtId="176" fontId="8" fillId="0" borderId="5" xfId="5" applyNumberFormat="1" applyFont="1" applyFill="1" applyBorder="1" applyAlignment="1">
      <alignment horizontal="center" vertical="center" shrinkToFit="1"/>
    </xf>
    <xf numFmtId="176" fontId="8" fillId="0" borderId="1" xfId="5" applyNumberFormat="1" applyFont="1" applyFill="1" applyBorder="1" applyAlignment="1">
      <alignment horizontal="center" vertical="center" shrinkToFit="1"/>
    </xf>
    <xf numFmtId="176" fontId="5" fillId="0" borderId="12" xfId="5" applyNumberFormat="1" applyFont="1" applyFill="1" applyBorder="1" applyAlignment="1">
      <alignment horizontal="center" vertical="center" shrinkToFit="1"/>
    </xf>
    <xf numFmtId="176" fontId="5" fillId="0" borderId="0" xfId="5" applyNumberFormat="1" applyFont="1" applyFill="1" applyBorder="1" applyAlignment="1">
      <alignment horizontal="center" vertical="center" shrinkToFit="1"/>
    </xf>
    <xf numFmtId="176" fontId="5" fillId="0" borderId="0" xfId="5" applyNumberFormat="1" applyFont="1" applyFill="1" applyAlignment="1">
      <alignment horizontal="center" vertical="center"/>
    </xf>
    <xf numFmtId="0" fontId="2" fillId="0" borderId="0" xfId="5" applyNumberFormat="1" applyFont="1" applyFill="1" applyBorder="1">
      <alignment vertical="center"/>
    </xf>
    <xf numFmtId="176" fontId="2" fillId="0" borderId="0" xfId="5" applyNumberFormat="1" applyFont="1" applyFill="1" applyBorder="1">
      <alignment vertical="center"/>
    </xf>
    <xf numFmtId="0" fontId="5" fillId="0" borderId="0" xfId="5" applyNumberFormat="1" applyFont="1" applyFill="1" applyBorder="1" applyAlignment="1">
      <alignment vertical="center" wrapText="1"/>
    </xf>
    <xf numFmtId="0" fontId="5" fillId="0" borderId="0" xfId="5" applyNumberFormat="1" applyFont="1" applyFill="1" applyBorder="1" applyAlignment="1">
      <alignment vertical="center" shrinkToFit="1"/>
    </xf>
    <xf numFmtId="0" fontId="5" fillId="0" borderId="0" xfId="5" applyNumberFormat="1" applyFont="1" applyFill="1" applyBorder="1" applyAlignment="1">
      <alignment vertical="center" wrapText="1" shrinkToFit="1"/>
    </xf>
    <xf numFmtId="0" fontId="23" fillId="0" borderId="5" xfId="0" applyNumberFormat="1" applyFont="1" applyFill="1" applyBorder="1">
      <alignment vertical="center"/>
    </xf>
    <xf numFmtId="0" fontId="5" fillId="0" borderId="14" xfId="4" applyNumberFormat="1" applyFont="1" applyFill="1" applyBorder="1" applyAlignment="1">
      <alignment horizontal="center" vertical="center" shrinkToFit="1"/>
    </xf>
    <xf numFmtId="0" fontId="7" fillId="0" borderId="0" xfId="4" applyNumberFormat="1" applyFont="1" applyFill="1">
      <alignment vertical="center"/>
    </xf>
    <xf numFmtId="0" fontId="5" fillId="0" borderId="0" xfId="4" applyNumberFormat="1" applyFont="1" applyFill="1" applyAlignment="1">
      <alignment vertical="center"/>
    </xf>
    <xf numFmtId="0" fontId="5" fillId="0" borderId="0" xfId="4" applyNumberFormat="1" applyFont="1" applyFill="1" applyBorder="1" applyAlignment="1">
      <alignment horizontal="left" vertical="center"/>
    </xf>
    <xf numFmtId="0" fontId="7" fillId="0" borderId="0" xfId="4" applyNumberFormat="1" applyFont="1" applyFill="1" applyAlignment="1">
      <alignment horizontal="left" vertical="center"/>
    </xf>
    <xf numFmtId="0" fontId="7" fillId="0" borderId="0" xfId="6" applyNumberFormat="1" applyFont="1" applyFill="1">
      <alignment vertical="center"/>
    </xf>
    <xf numFmtId="0" fontId="5" fillId="0" borderId="0" xfId="6" applyNumberFormat="1" applyFont="1" applyFill="1" applyAlignment="1">
      <alignment vertical="center"/>
    </xf>
    <xf numFmtId="0" fontId="17" fillId="0" borderId="0" xfId="6" applyNumberFormat="1" applyFont="1" applyFill="1" applyAlignment="1">
      <alignment vertical="center"/>
    </xf>
    <xf numFmtId="0" fontId="5" fillId="0" borderId="0" xfId="6" applyNumberFormat="1" applyFont="1" applyFill="1" applyBorder="1" applyAlignment="1">
      <alignment horizontal="left" vertical="center"/>
    </xf>
    <xf numFmtId="0" fontId="5" fillId="0" borderId="0" xfId="6" applyNumberFormat="1" applyFont="1" applyFill="1" applyBorder="1" applyAlignment="1">
      <alignment horizontal="right" vertical="center"/>
    </xf>
    <xf numFmtId="0" fontId="7" fillId="0" borderId="0" xfId="6" applyNumberFormat="1" applyFont="1" applyFill="1" applyAlignment="1">
      <alignment horizontal="left" vertical="center"/>
    </xf>
    <xf numFmtId="0" fontId="7" fillId="0" borderId="0" xfId="6" applyNumberFormat="1" applyFont="1" applyFill="1" applyAlignment="1">
      <alignment horizontal="right" vertical="center"/>
    </xf>
    <xf numFmtId="0" fontId="5" fillId="0" borderId="0" xfId="6" applyNumberFormat="1" applyFont="1" applyFill="1">
      <alignment vertical="center"/>
    </xf>
    <xf numFmtId="0" fontId="16" fillId="0" borderId="0" xfId="6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37" fillId="0" borderId="0" xfId="0" applyNumberFormat="1" applyFont="1" applyFill="1">
      <alignment vertical="center"/>
    </xf>
    <xf numFmtId="0" fontId="22" fillId="0" borderId="5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>
      <alignment vertical="center"/>
    </xf>
    <xf numFmtId="56" fontId="5" fillId="0" borderId="1" xfId="0" applyNumberFormat="1" applyFont="1" applyFill="1" applyBorder="1">
      <alignment vertical="center"/>
    </xf>
    <xf numFmtId="0" fontId="2" fillId="0" borderId="12" xfId="0" applyNumberFormat="1" applyFont="1" applyFill="1" applyBorder="1">
      <alignment vertical="center"/>
    </xf>
    <xf numFmtId="56" fontId="2" fillId="0" borderId="12" xfId="0" applyNumberFormat="1" applyFont="1" applyFill="1" applyBorder="1">
      <alignment vertical="center"/>
    </xf>
    <xf numFmtId="0" fontId="32" fillId="0" borderId="5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>
      <alignment vertical="center"/>
    </xf>
    <xf numFmtId="0" fontId="19" fillId="0" borderId="1" xfId="0" applyNumberFormat="1" applyFont="1" applyFill="1" applyBorder="1">
      <alignment vertical="center"/>
    </xf>
    <xf numFmtId="56" fontId="2" fillId="0" borderId="1" xfId="0" applyNumberFormat="1" applyFont="1" applyFill="1" applyBorder="1">
      <alignment vertical="center"/>
    </xf>
    <xf numFmtId="0" fontId="9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5" fillId="0" borderId="5" xfId="5" applyNumberFormat="1" applyFont="1" applyFill="1" applyBorder="1" applyAlignment="1">
      <alignment horizontal="center" vertical="center"/>
    </xf>
    <xf numFmtId="176" fontId="5" fillId="0" borderId="1" xfId="5" applyNumberFormat="1" applyFont="1" applyFill="1" applyBorder="1" applyAlignment="1">
      <alignment vertical="center"/>
    </xf>
    <xf numFmtId="0" fontId="16" fillId="0" borderId="17" xfId="4" applyNumberFormat="1" applyFont="1" applyFill="1" applyBorder="1" applyAlignment="1">
      <alignment horizontal="center" vertical="center"/>
    </xf>
    <xf numFmtId="0" fontId="5" fillId="0" borderId="14" xfId="6" applyNumberFormat="1" applyFont="1" applyFill="1" applyBorder="1" applyAlignment="1">
      <alignment horizontal="center" vertical="center" shrinkToFit="1"/>
    </xf>
    <xf numFmtId="0" fontId="16" fillId="0" borderId="17" xfId="6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>
      <alignment vertical="center"/>
    </xf>
    <xf numFmtId="176" fontId="5" fillId="0" borderId="21" xfId="5" applyNumberFormat="1" applyFont="1" applyFill="1" applyBorder="1" applyAlignment="1">
      <alignment horizontal="center" vertical="center" shrinkToFit="1"/>
    </xf>
    <xf numFmtId="0" fontId="5" fillId="0" borderId="0" xfId="5" applyNumberFormat="1" applyFont="1" applyFill="1" applyBorder="1" applyAlignment="1">
      <alignment horizontal="left" vertical="center" wrapText="1"/>
    </xf>
    <xf numFmtId="0" fontId="5" fillId="0" borderId="3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left" vertical="center" wrapText="1"/>
    </xf>
    <xf numFmtId="0" fontId="5" fillId="0" borderId="6" xfId="5" applyNumberFormat="1" applyFont="1" applyFill="1" applyBorder="1" applyAlignment="1">
      <alignment horizontal="center" vertical="center"/>
    </xf>
    <xf numFmtId="0" fontId="5" fillId="0" borderId="0" xfId="5" applyNumberFormat="1" applyFont="1" applyFill="1" applyBorder="1" applyAlignment="1">
      <alignment horizontal="left" vertical="center" shrinkToFit="1"/>
    </xf>
    <xf numFmtId="0" fontId="5" fillId="0" borderId="3" xfId="5" applyNumberFormat="1" applyFont="1" applyFill="1" applyBorder="1" applyAlignment="1">
      <alignment horizontal="center" vertical="center" shrinkToFit="1"/>
    </xf>
    <xf numFmtId="0" fontId="5" fillId="0" borderId="4" xfId="5" applyNumberFormat="1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/>
    </xf>
    <xf numFmtId="176" fontId="2" fillId="0" borderId="0" xfId="0" applyNumberFormat="1" applyFont="1">
      <alignment vertical="center"/>
    </xf>
    <xf numFmtId="176" fontId="5" fillId="8" borderId="5" xfId="5" applyNumberFormat="1" applyFont="1" applyFill="1" applyBorder="1" applyAlignment="1">
      <alignment horizontal="center" vertical="center"/>
    </xf>
    <xf numFmtId="176" fontId="2" fillId="8" borderId="5" xfId="0" applyNumberFormat="1" applyFont="1" applyFill="1" applyBorder="1" applyAlignment="1">
      <alignment horizontal="center" vertical="center"/>
    </xf>
    <xf numFmtId="176" fontId="5" fillId="0" borderId="1" xfId="5" applyNumberFormat="1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5" fillId="0" borderId="5" xfId="5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>
      <alignment vertical="center"/>
    </xf>
    <xf numFmtId="176" fontId="8" fillId="0" borderId="5" xfId="0" applyNumberFormat="1" applyFont="1" applyFill="1" applyBorder="1">
      <alignment vertical="center"/>
    </xf>
    <xf numFmtId="176" fontId="5" fillId="0" borderId="5" xfId="5" applyNumberFormat="1" applyFont="1" applyFill="1" applyBorder="1" applyAlignment="1">
      <alignment horizontal="right" vertical="center" shrinkToFit="1"/>
    </xf>
    <xf numFmtId="176" fontId="8" fillId="0" borderId="5" xfId="5" applyNumberFormat="1" applyFont="1" applyFill="1" applyBorder="1" applyAlignment="1">
      <alignment horizontal="right" vertical="center" shrinkToFit="1"/>
    </xf>
    <xf numFmtId="176" fontId="5" fillId="0" borderId="12" xfId="5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 shrinkToFit="1"/>
    </xf>
    <xf numFmtId="176" fontId="2" fillId="0" borderId="21" xfId="0" applyNumberFormat="1" applyFont="1" applyFill="1" applyBorder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left" vertical="center"/>
    </xf>
    <xf numFmtId="0" fontId="5" fillId="0" borderId="0" xfId="4" applyNumberFormat="1" applyFont="1" applyFill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left" vertical="center" wrapText="1"/>
    </xf>
    <xf numFmtId="0" fontId="5" fillId="0" borderId="0" xfId="6" applyNumberFormat="1" applyFont="1" applyFill="1" applyAlignment="1">
      <alignment horizontal="center" vertical="center"/>
    </xf>
    <xf numFmtId="0" fontId="5" fillId="0" borderId="29" xfId="6" applyNumberFormat="1" applyFont="1" applyFill="1" applyBorder="1" applyAlignment="1">
      <alignment horizontal="center" vertical="center"/>
    </xf>
    <xf numFmtId="0" fontId="5" fillId="0" borderId="30" xfId="6" applyNumberFormat="1" applyFont="1" applyFill="1" applyBorder="1" applyAlignment="1">
      <alignment horizontal="center" vertical="center"/>
    </xf>
    <xf numFmtId="0" fontId="5" fillId="0" borderId="5" xfId="5" applyNumberFormat="1" applyFont="1" applyFill="1" applyBorder="1" applyAlignment="1">
      <alignment horizontal="center" vertical="center" shrinkToFit="1"/>
    </xf>
    <xf numFmtId="0" fontId="5" fillId="0" borderId="0" xfId="6" applyNumberFormat="1" applyFont="1" applyFill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 shrinkToFit="1"/>
    </xf>
    <xf numFmtId="0" fontId="5" fillId="0" borderId="0" xfId="5" applyNumberFormat="1" applyFont="1" applyFill="1" applyBorder="1" applyAlignment="1">
      <alignment horizontal="center" vertical="center" shrinkToFit="1"/>
    </xf>
    <xf numFmtId="0" fontId="5" fillId="0" borderId="7" xfId="5" applyNumberFormat="1" applyFont="1" applyFill="1" applyBorder="1" applyAlignment="1">
      <alignment horizontal="center" vertical="center" shrinkToFit="1"/>
    </xf>
    <xf numFmtId="0" fontId="5" fillId="0" borderId="7" xfId="5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 shrinkToFit="1"/>
    </xf>
    <xf numFmtId="0" fontId="5" fillId="0" borderId="11" xfId="5" applyNumberFormat="1" applyFont="1" applyFill="1" applyBorder="1" applyAlignment="1">
      <alignment horizontal="center" vertical="center" shrinkToFit="1"/>
    </xf>
    <xf numFmtId="0" fontId="2" fillId="0" borderId="0" xfId="5" applyNumberFormat="1" applyFont="1" applyFill="1">
      <alignment vertical="center"/>
    </xf>
    <xf numFmtId="0" fontId="2" fillId="0" borderId="0" xfId="6" applyNumberFormat="1" applyFont="1" applyFill="1">
      <alignment vertical="center"/>
    </xf>
    <xf numFmtId="0" fontId="2" fillId="0" borderId="0" xfId="5" applyNumberFormat="1" applyFont="1">
      <alignment vertical="center"/>
    </xf>
    <xf numFmtId="0" fontId="2" fillId="0" borderId="0" xfId="5" applyNumberFormat="1" applyFont="1" applyFill="1" applyAlignment="1">
      <alignment horizontal="left" vertical="center"/>
    </xf>
    <xf numFmtId="0" fontId="2" fillId="0" borderId="0" xfId="5" applyNumberFormat="1" applyFont="1" applyAlignment="1">
      <alignment horizontal="center" vertical="center"/>
    </xf>
    <xf numFmtId="0" fontId="5" fillId="0" borderId="0" xfId="5" applyNumberFormat="1" applyFont="1" applyAlignment="1">
      <alignment horizontal="center" vertical="center"/>
    </xf>
    <xf numFmtId="0" fontId="5" fillId="0" borderId="0" xfId="5" applyNumberFormat="1" applyFont="1" applyFill="1" applyAlignment="1">
      <alignment horizontal="left" vertical="center"/>
    </xf>
    <xf numFmtId="0" fontId="2" fillId="3" borderId="5" xfId="5" applyNumberFormat="1" applyFont="1" applyFill="1" applyBorder="1" applyAlignment="1">
      <alignment horizontal="center" vertical="center" wrapText="1"/>
    </xf>
    <xf numFmtId="0" fontId="5" fillId="0" borderId="5" xfId="5" applyNumberFormat="1" applyFont="1" applyFill="1" applyBorder="1" applyAlignment="1">
      <alignment horizontal="center" vertical="center"/>
    </xf>
    <xf numFmtId="0" fontId="5" fillId="0" borderId="5" xfId="5" applyNumberFormat="1" applyFont="1" applyBorder="1" applyAlignment="1">
      <alignment horizontal="center" vertical="center"/>
    </xf>
    <xf numFmtId="0" fontId="11" fillId="0" borderId="5" xfId="5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6" borderId="1" xfId="5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left" vertic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horizontal="right" vertical="center"/>
    </xf>
    <xf numFmtId="0" fontId="2" fillId="0" borderId="28" xfId="5" applyNumberFormat="1" applyFont="1" applyFill="1" applyBorder="1" applyAlignment="1">
      <alignment vertical="center" wrapText="1"/>
    </xf>
    <xf numFmtId="0" fontId="5" fillId="0" borderId="28" xfId="5" applyNumberFormat="1" applyFont="1" applyFill="1" applyBorder="1" applyAlignment="1">
      <alignment horizontal="left" vertical="center" shrinkToFit="1"/>
    </xf>
    <xf numFmtId="0" fontId="27" fillId="0" borderId="28" xfId="5" applyNumberFormat="1" applyFont="1" applyFill="1" applyBorder="1">
      <alignment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2" fillId="0" borderId="28" xfId="5" applyNumberFormat="1" applyFont="1" applyFill="1" applyBorder="1" applyAlignment="1">
      <alignment horizontal="center" vertical="center" wrapText="1"/>
    </xf>
    <xf numFmtId="0" fontId="36" fillId="0" borderId="28" xfId="5" applyNumberFormat="1" applyFont="1" applyFill="1" applyBorder="1" applyAlignment="1">
      <alignment horizontal="center" vertical="center" shrinkToFit="1"/>
    </xf>
    <xf numFmtId="0" fontId="8" fillId="0" borderId="28" xfId="5" applyNumberFormat="1" applyFont="1" applyFill="1" applyBorder="1" applyAlignment="1">
      <alignment horizontal="center" vertical="center" shrinkToFit="1"/>
    </xf>
    <xf numFmtId="0" fontId="2" fillId="0" borderId="28" xfId="5" applyNumberFormat="1" applyFont="1" applyFill="1" applyBorder="1" applyAlignment="1">
      <alignment horizontal="right" vertical="center" wrapText="1"/>
    </xf>
    <xf numFmtId="176" fontId="2" fillId="0" borderId="28" xfId="5" applyNumberFormat="1" applyFont="1" applyFill="1" applyBorder="1" applyAlignment="1">
      <alignment horizontal="right" vertical="center" wrapText="1"/>
    </xf>
    <xf numFmtId="176" fontId="2" fillId="0" borderId="28" xfId="0" applyNumberFormat="1" applyFont="1" applyFill="1" applyBorder="1">
      <alignment vertical="center"/>
    </xf>
    <xf numFmtId="176" fontId="2" fillId="0" borderId="28" xfId="5" applyNumberFormat="1" applyFont="1" applyFill="1" applyBorder="1" applyAlignment="1">
      <alignment horizontal="center" vertical="center" wrapText="1"/>
    </xf>
    <xf numFmtId="0" fontId="27" fillId="0" borderId="5" xfId="5" applyNumberFormat="1" applyFont="1" applyBorder="1">
      <alignment vertical="center"/>
    </xf>
    <xf numFmtId="0" fontId="30" fillId="0" borderId="5" xfId="5" applyNumberFormat="1" applyFont="1" applyFill="1" applyBorder="1" applyAlignment="1">
      <alignment horizontal="left" vertical="center" wrapText="1"/>
    </xf>
    <xf numFmtId="0" fontId="5" fillId="0" borderId="5" xfId="5" applyNumberFormat="1" applyFont="1" applyFill="1" applyBorder="1" applyAlignment="1">
      <alignment horizontal="center" vertical="center" wrapText="1"/>
    </xf>
    <xf numFmtId="0" fontId="5" fillId="0" borderId="5" xfId="5" applyNumberFormat="1" applyFont="1" applyFill="1" applyBorder="1" applyAlignment="1">
      <alignment horizontal="right" vertical="center" wrapText="1"/>
    </xf>
    <xf numFmtId="0" fontId="5" fillId="0" borderId="5" xfId="5" applyNumberFormat="1" applyFont="1" applyFill="1" applyBorder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right" vertical="center"/>
    </xf>
    <xf numFmtId="0" fontId="5" fillId="0" borderId="1" xfId="5" applyNumberFormat="1" applyFont="1" applyFill="1" applyBorder="1" applyAlignment="1">
      <alignment vertical="center"/>
    </xf>
    <xf numFmtId="0" fontId="32" fillId="0" borderId="1" xfId="5" applyNumberFormat="1" applyFont="1" applyFill="1" applyBorder="1" applyAlignment="1">
      <alignment horizontal="left" vertical="center" shrinkToFit="1"/>
    </xf>
    <xf numFmtId="0" fontId="5" fillId="0" borderId="1" xfId="5" applyNumberFormat="1" applyFont="1" applyFill="1" applyBorder="1" applyAlignment="1">
      <alignment horizontal="right" vertical="center" shrinkToFit="1"/>
    </xf>
    <xf numFmtId="0" fontId="5" fillId="0" borderId="5" xfId="5" applyNumberFormat="1" applyFont="1" applyFill="1" applyBorder="1" applyAlignment="1">
      <alignment horizontal="left" vertical="center" shrinkToFit="1"/>
    </xf>
    <xf numFmtId="0" fontId="5" fillId="0" borderId="5" xfId="5" applyNumberFormat="1" applyFont="1" applyFill="1" applyBorder="1" applyAlignment="1">
      <alignment horizontal="right" vertical="center" shrinkToFit="1"/>
    </xf>
    <xf numFmtId="0" fontId="5" fillId="0" borderId="1" xfId="5" applyNumberFormat="1" applyFont="1" applyFill="1" applyBorder="1" applyAlignment="1">
      <alignment horizontal="left" vertical="center" shrinkToFit="1"/>
    </xf>
    <xf numFmtId="0" fontId="5" fillId="0" borderId="28" xfId="5" applyNumberFormat="1" applyFont="1" applyFill="1" applyBorder="1" applyAlignment="1">
      <alignment vertical="center"/>
    </xf>
    <xf numFmtId="0" fontId="27" fillId="0" borderId="28" xfId="5" applyNumberFormat="1" applyFont="1" applyFill="1" applyBorder="1" applyAlignment="1">
      <alignment vertical="center"/>
    </xf>
    <xf numFmtId="0" fontId="5" fillId="0" borderId="28" xfId="5" applyNumberFormat="1" applyFont="1" applyFill="1" applyBorder="1" applyAlignment="1">
      <alignment horizontal="center" vertical="center" shrinkToFit="1"/>
    </xf>
    <xf numFmtId="0" fontId="8" fillId="0" borderId="28" xfId="5" applyNumberFormat="1" applyFont="1" applyFill="1" applyBorder="1" applyAlignment="1">
      <alignment horizontal="right" vertical="center" shrinkToFit="1"/>
    </xf>
    <xf numFmtId="176" fontId="5" fillId="0" borderId="28" xfId="5" applyNumberFormat="1" applyFont="1" applyFill="1" applyBorder="1" applyAlignment="1">
      <alignment horizontal="right" vertical="center" shrinkToFit="1"/>
    </xf>
    <xf numFmtId="176" fontId="5" fillId="0" borderId="28" xfId="5" applyNumberFormat="1" applyFont="1" applyFill="1" applyBorder="1" applyAlignment="1">
      <alignment horizontal="center" vertical="center" shrinkToFit="1"/>
    </xf>
    <xf numFmtId="0" fontId="27" fillId="0" borderId="5" xfId="5" applyNumberFormat="1" applyFont="1" applyFill="1" applyBorder="1" applyAlignment="1">
      <alignment vertical="center"/>
    </xf>
    <xf numFmtId="0" fontId="22" fillId="0" borderId="11" xfId="5" applyNumberFormat="1" applyFont="1" applyFill="1" applyBorder="1" applyAlignment="1">
      <alignment horizontal="left" vertical="center" shrinkToFit="1"/>
    </xf>
    <xf numFmtId="0" fontId="5" fillId="0" borderId="12" xfId="5" applyNumberFormat="1" applyFont="1" applyFill="1" applyBorder="1" applyAlignment="1">
      <alignment vertical="center"/>
    </xf>
    <xf numFmtId="0" fontId="5" fillId="0" borderId="12" xfId="5" applyNumberFormat="1" applyFont="1" applyFill="1" applyBorder="1" applyAlignment="1">
      <alignment horizontal="left" vertical="center" shrinkToFit="1"/>
    </xf>
    <xf numFmtId="0" fontId="5" fillId="0" borderId="12" xfId="5" applyNumberFormat="1" applyFont="1" applyFill="1" applyBorder="1" applyAlignment="1">
      <alignment horizontal="center" vertical="center" shrinkToFit="1"/>
    </xf>
    <xf numFmtId="0" fontId="5" fillId="0" borderId="12" xfId="5" applyNumberFormat="1" applyFont="1" applyFill="1" applyBorder="1" applyAlignment="1">
      <alignment horizontal="right" vertical="center" shrinkToFit="1"/>
    </xf>
    <xf numFmtId="0" fontId="22" fillId="0" borderId="28" xfId="5" applyNumberFormat="1" applyFont="1" applyFill="1" applyBorder="1" applyAlignment="1">
      <alignment horizontal="center" vertical="center" shrinkToFit="1"/>
    </xf>
    <xf numFmtId="0" fontId="13" fillId="0" borderId="28" xfId="5" applyNumberFormat="1" applyFont="1" applyFill="1" applyBorder="1" applyAlignment="1">
      <alignment horizontal="center" vertical="center" shrinkToFit="1"/>
    </xf>
    <xf numFmtId="0" fontId="13" fillId="0" borderId="28" xfId="5" applyNumberFormat="1" applyFont="1" applyFill="1" applyBorder="1" applyAlignment="1">
      <alignment horizontal="right" vertical="center" shrinkToFit="1"/>
    </xf>
    <xf numFmtId="176" fontId="13" fillId="0" borderId="28" xfId="5" applyNumberFormat="1" applyFont="1" applyFill="1" applyBorder="1" applyAlignment="1">
      <alignment horizontal="right" vertical="center" shrinkToFit="1"/>
    </xf>
    <xf numFmtId="0" fontId="32" fillId="0" borderId="5" xfId="5" applyNumberFormat="1" applyFont="1" applyFill="1" applyBorder="1" applyAlignment="1">
      <alignment horizontal="left" vertical="center" shrinkToFit="1"/>
    </xf>
    <xf numFmtId="0" fontId="5" fillId="0" borderId="28" xfId="5" applyNumberFormat="1" applyFont="1" applyFill="1" applyBorder="1" applyAlignment="1">
      <alignment horizontal="right" vertical="center" shrinkToFit="1"/>
    </xf>
    <xf numFmtId="0" fontId="19" fillId="0" borderId="1" xfId="5" applyNumberFormat="1" applyFont="1" applyFill="1" applyBorder="1" applyAlignment="1">
      <alignment horizontal="center" vertical="center" shrinkToFit="1"/>
    </xf>
    <xf numFmtId="0" fontId="22" fillId="0" borderId="28" xfId="5" applyNumberFormat="1" applyFont="1" applyFill="1" applyBorder="1" applyAlignment="1">
      <alignment horizontal="center" vertical="center" wrapText="1"/>
    </xf>
    <xf numFmtId="0" fontId="5" fillId="0" borderId="28" xfId="5" applyNumberFormat="1" applyFont="1" applyFill="1" applyBorder="1" applyAlignment="1">
      <alignment horizontal="center" vertical="center" wrapText="1"/>
    </xf>
    <xf numFmtId="0" fontId="39" fillId="0" borderId="31" xfId="5" applyNumberFormat="1" applyFont="1" applyFill="1" applyBorder="1" applyAlignment="1">
      <alignment horizontal="center" vertical="center" shrinkToFit="1"/>
    </xf>
    <xf numFmtId="56" fontId="5" fillId="0" borderId="5" xfId="5" applyNumberFormat="1" applyFont="1" applyFill="1" applyBorder="1" applyAlignment="1">
      <alignment horizontal="left" vertical="center" shrinkToFit="1"/>
    </xf>
    <xf numFmtId="56" fontId="5" fillId="0" borderId="5" xfId="5" applyNumberFormat="1" applyFont="1" applyFill="1" applyBorder="1" applyAlignment="1">
      <alignment vertical="center" shrinkToFit="1"/>
    </xf>
    <xf numFmtId="56" fontId="5" fillId="0" borderId="9" xfId="5" applyNumberFormat="1" applyFont="1" applyFill="1" applyBorder="1" applyAlignment="1">
      <alignment vertical="center" shrinkToFit="1"/>
    </xf>
    <xf numFmtId="0" fontId="38" fillId="0" borderId="28" xfId="5" applyNumberFormat="1" applyFont="1" applyFill="1" applyBorder="1" applyAlignment="1">
      <alignment horizontal="center" vertical="center" wrapText="1"/>
    </xf>
    <xf numFmtId="0" fontId="27" fillId="0" borderId="31" xfId="5" applyNumberFormat="1" applyFont="1" applyFill="1" applyBorder="1" applyAlignment="1">
      <alignment vertical="center"/>
    </xf>
    <xf numFmtId="0" fontId="5" fillId="3" borderId="28" xfId="5" applyNumberFormat="1" applyFont="1" applyFill="1" applyBorder="1" applyAlignment="1">
      <alignment horizontal="center" vertical="center" shrinkToFit="1"/>
    </xf>
    <xf numFmtId="0" fontId="27" fillId="0" borderId="1" xfId="5" applyNumberFormat="1" applyFont="1" applyFill="1" applyBorder="1" applyAlignment="1">
      <alignment vertical="center"/>
    </xf>
    <xf numFmtId="56" fontId="5" fillId="0" borderId="1" xfId="5" applyNumberFormat="1" applyFont="1" applyFill="1" applyBorder="1" applyAlignment="1">
      <alignment horizontal="left" vertical="center" shrinkToFit="1"/>
    </xf>
    <xf numFmtId="56" fontId="5" fillId="0" borderId="12" xfId="5" applyNumberFormat="1" applyFont="1" applyFill="1" applyBorder="1" applyAlignment="1">
      <alignment horizontal="left" vertical="center" shrinkToFit="1"/>
    </xf>
    <xf numFmtId="0" fontId="5" fillId="0" borderId="28" xfId="1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/>
    </xf>
    <xf numFmtId="0" fontId="11" fillId="0" borderId="5" xfId="5" applyNumberFormat="1" applyFont="1" applyFill="1" applyBorder="1" applyAlignment="1">
      <alignment horizontal="left" vertical="center" shrinkToFit="1"/>
    </xf>
    <xf numFmtId="0" fontId="21" fillId="4" borderId="0" xfId="5" applyNumberFormat="1" applyFont="1" applyFill="1" applyBorder="1" applyAlignment="1">
      <alignment vertical="center"/>
    </xf>
    <xf numFmtId="0" fontId="21" fillId="10" borderId="0" xfId="5" applyNumberFormat="1" applyFont="1" applyFill="1" applyBorder="1" applyAlignment="1">
      <alignment horizontal="left" vertical="center" shrinkToFit="1"/>
    </xf>
    <xf numFmtId="0" fontId="20" fillId="4" borderId="0" xfId="5" applyNumberFormat="1" applyFont="1" applyFill="1" applyBorder="1" applyAlignment="1">
      <alignment vertical="center"/>
    </xf>
    <xf numFmtId="0" fontId="21" fillId="10" borderId="0" xfId="5" applyNumberFormat="1" applyFont="1" applyFill="1" applyBorder="1" applyAlignment="1">
      <alignment horizontal="right" vertical="center" shrinkToFit="1"/>
    </xf>
    <xf numFmtId="0" fontId="5" fillId="0" borderId="0" xfId="5" applyNumberFormat="1" applyFont="1" applyFill="1" applyAlignment="1">
      <alignment horizontal="center" vertical="center"/>
    </xf>
    <xf numFmtId="0" fontId="41" fillId="0" borderId="5" xfId="5" applyNumberFormat="1" applyFont="1" applyBorder="1" applyAlignment="1">
      <alignment horizontal="center" vertical="center"/>
    </xf>
    <xf numFmtId="0" fontId="5" fillId="0" borderId="31" xfId="5" applyNumberFormat="1" applyFont="1" applyFill="1" applyBorder="1" applyAlignment="1">
      <alignment vertical="center"/>
    </xf>
    <xf numFmtId="0" fontId="5" fillId="0" borderId="31" xfId="5" applyNumberFormat="1" applyFont="1" applyFill="1" applyBorder="1" applyAlignment="1">
      <alignment horizontal="left" vertical="center" shrinkToFit="1"/>
    </xf>
    <xf numFmtId="0" fontId="5" fillId="0" borderId="31" xfId="5" applyNumberFormat="1" applyFont="1" applyFill="1" applyBorder="1" applyAlignment="1">
      <alignment horizontal="center" vertical="center" shrinkToFit="1"/>
    </xf>
    <xf numFmtId="0" fontId="5" fillId="0" borderId="31" xfId="5" applyNumberFormat="1" applyFont="1" applyFill="1" applyBorder="1" applyAlignment="1">
      <alignment horizontal="right" vertical="center" shrinkToFit="1"/>
    </xf>
    <xf numFmtId="176" fontId="5" fillId="0" borderId="31" xfId="5" applyNumberFormat="1" applyFont="1" applyFill="1" applyBorder="1" applyAlignment="1">
      <alignment horizontal="right" vertical="center" shrinkToFit="1"/>
    </xf>
    <xf numFmtId="176" fontId="2" fillId="0" borderId="31" xfId="0" applyNumberFormat="1" applyFont="1" applyFill="1" applyBorder="1">
      <alignment vertical="center"/>
    </xf>
    <xf numFmtId="176" fontId="5" fillId="0" borderId="31" xfId="5" applyNumberFormat="1" applyFont="1" applyFill="1" applyBorder="1" applyAlignment="1">
      <alignment horizontal="center" vertical="center" shrinkToFit="1"/>
    </xf>
    <xf numFmtId="0" fontId="5" fillId="0" borderId="21" xfId="5" applyNumberFormat="1" applyFont="1" applyFill="1" applyBorder="1" applyAlignment="1">
      <alignment vertical="center"/>
    </xf>
    <xf numFmtId="0" fontId="5" fillId="0" borderId="21" xfId="5" applyNumberFormat="1" applyFont="1" applyFill="1" applyBorder="1" applyAlignment="1">
      <alignment horizontal="center" vertical="center" shrinkToFit="1"/>
    </xf>
    <xf numFmtId="0" fontId="5" fillId="0" borderId="21" xfId="5" applyNumberFormat="1" applyFont="1" applyFill="1" applyBorder="1" applyAlignment="1">
      <alignment horizontal="right" vertical="center" shrinkToFit="1"/>
    </xf>
    <xf numFmtId="0" fontId="2" fillId="0" borderId="28" xfId="0" applyNumberFormat="1" applyFont="1" applyFill="1" applyBorder="1">
      <alignment vertical="center"/>
    </xf>
    <xf numFmtId="0" fontId="22" fillId="0" borderId="5" xfId="5" applyNumberFormat="1" applyFont="1" applyFill="1" applyBorder="1" applyAlignment="1">
      <alignment horizontal="left" vertical="center" shrinkToFit="1"/>
    </xf>
    <xf numFmtId="0" fontId="15" fillId="0" borderId="32" xfId="5" applyNumberFormat="1" applyFont="1" applyFill="1" applyBorder="1" applyAlignment="1">
      <alignment vertical="center"/>
    </xf>
    <xf numFmtId="0" fontId="5" fillId="0" borderId="27" xfId="5" applyNumberFormat="1" applyFont="1" applyFill="1" applyBorder="1" applyAlignment="1">
      <alignment horizontal="left" vertical="center" shrinkToFit="1"/>
    </xf>
    <xf numFmtId="0" fontId="2" fillId="0" borderId="27" xfId="0" applyNumberFormat="1" applyFont="1" applyFill="1" applyBorder="1">
      <alignment vertical="center"/>
    </xf>
    <xf numFmtId="0" fontId="5" fillId="0" borderId="27" xfId="5" applyNumberFormat="1" applyFont="1" applyFill="1" applyBorder="1" applyAlignment="1">
      <alignment horizontal="center" vertical="center" shrinkToFit="1"/>
    </xf>
    <xf numFmtId="0" fontId="5" fillId="0" borderId="27" xfId="5" applyNumberFormat="1" applyFont="1" applyFill="1" applyBorder="1" applyAlignment="1">
      <alignment horizontal="right" vertical="center" shrinkToFit="1"/>
    </xf>
    <xf numFmtId="176" fontId="5" fillId="0" borderId="27" xfId="5" applyNumberFormat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>
      <alignment vertical="center"/>
    </xf>
    <xf numFmtId="176" fontId="5" fillId="0" borderId="27" xfId="5" applyNumberFormat="1" applyFont="1" applyFill="1" applyBorder="1" applyAlignment="1">
      <alignment horizontal="center" vertical="center" shrinkToFit="1"/>
    </xf>
    <xf numFmtId="176" fontId="5" fillId="0" borderId="33" xfId="5" applyNumberFormat="1" applyFont="1" applyFill="1" applyBorder="1" applyAlignment="1">
      <alignment horizontal="center" vertical="center" shrinkToFit="1"/>
    </xf>
    <xf numFmtId="0" fontId="5" fillId="0" borderId="11" xfId="5" applyNumberFormat="1" applyFont="1" applyFill="1" applyBorder="1" applyAlignment="1">
      <alignment horizontal="left" vertical="center" shrinkToFit="1"/>
    </xf>
    <xf numFmtId="0" fontId="27" fillId="0" borderId="11" xfId="5" applyNumberFormat="1" applyFont="1" applyFill="1" applyBorder="1" applyAlignment="1">
      <alignment vertical="center"/>
    </xf>
    <xf numFmtId="0" fontId="36" fillId="0" borderId="11" xfId="5" applyNumberFormat="1" applyFont="1" applyFill="1" applyBorder="1" applyAlignment="1">
      <alignment horizontal="center" vertical="center" shrinkToFit="1"/>
    </xf>
    <xf numFmtId="0" fontId="8" fillId="0" borderId="11" xfId="5" applyNumberFormat="1" applyFont="1" applyFill="1" applyBorder="1" applyAlignment="1">
      <alignment horizontal="center" vertical="center" shrinkToFit="1"/>
    </xf>
    <xf numFmtId="0" fontId="5" fillId="0" borderId="11" xfId="5" applyNumberFormat="1" applyFont="1" applyFill="1" applyBorder="1" applyAlignment="1">
      <alignment horizontal="right" vertical="center" shrinkToFit="1"/>
    </xf>
    <xf numFmtId="176" fontId="5" fillId="0" borderId="11" xfId="5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>
      <alignment vertical="center"/>
    </xf>
    <xf numFmtId="176" fontId="5" fillId="0" borderId="11" xfId="5" applyNumberFormat="1" applyFont="1" applyFill="1" applyBorder="1" applyAlignment="1">
      <alignment horizontal="center" vertical="center" shrinkToFit="1"/>
    </xf>
    <xf numFmtId="56" fontId="5" fillId="0" borderId="5" xfId="5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left" vertical="center"/>
    </xf>
    <xf numFmtId="0" fontId="28" fillId="4" borderId="0" xfId="5" applyNumberFormat="1" applyFont="1" applyFill="1" applyBorder="1" applyAlignment="1">
      <alignment vertical="center"/>
    </xf>
    <xf numFmtId="0" fontId="10" fillId="0" borderId="0" xfId="0" applyNumberFormat="1" applyFont="1" applyFill="1">
      <alignment vertical="center"/>
    </xf>
    <xf numFmtId="0" fontId="10" fillId="0" borderId="0" xfId="5" applyNumberFormat="1" applyFont="1">
      <alignment vertical="center"/>
    </xf>
    <xf numFmtId="0" fontId="8" fillId="0" borderId="0" xfId="5" applyNumberFormat="1" applyFont="1">
      <alignment vertical="center"/>
    </xf>
    <xf numFmtId="0" fontId="14" fillId="0" borderId="0" xfId="5" applyNumberFormat="1" applyFont="1" applyFill="1" applyAlignment="1">
      <alignment horizontal="left" vertical="center"/>
    </xf>
    <xf numFmtId="0" fontId="29" fillId="0" borderId="0" xfId="5" applyNumberFormat="1" applyFont="1">
      <alignment vertical="center"/>
    </xf>
    <xf numFmtId="0" fontId="2" fillId="0" borderId="0" xfId="5" applyNumberFormat="1" applyFont="1" applyFill="1" applyBorder="1" applyAlignment="1">
      <alignment horizontal="center" vertical="center"/>
    </xf>
    <xf numFmtId="176" fontId="2" fillId="0" borderId="0" xfId="5" applyNumberFormat="1" applyFont="1" applyFill="1" applyBorder="1" applyAlignment="1">
      <alignment horizontal="center" vertical="center"/>
    </xf>
    <xf numFmtId="0" fontId="8" fillId="0" borderId="0" xfId="5" applyNumberFormat="1" applyFont="1" applyFill="1">
      <alignment vertical="center"/>
    </xf>
    <xf numFmtId="0" fontId="2" fillId="0" borderId="4" xfId="5" applyNumberFormat="1" applyFont="1" applyFill="1" applyBorder="1" applyAlignment="1">
      <alignment horizontal="center" vertical="center"/>
    </xf>
    <xf numFmtId="176" fontId="2" fillId="0" borderId="4" xfId="5" applyNumberFormat="1" applyFont="1" applyFill="1" applyBorder="1" applyAlignment="1">
      <alignment horizontal="center" vertical="center"/>
    </xf>
    <xf numFmtId="0" fontId="2" fillId="2" borderId="10" xfId="5" applyNumberFormat="1" applyFont="1" applyFill="1" applyBorder="1" applyAlignment="1">
      <alignment horizontal="center" vertical="center"/>
    </xf>
    <xf numFmtId="0" fontId="2" fillId="2" borderId="8" xfId="5" applyNumberFormat="1" applyFont="1" applyFill="1" applyBorder="1" applyAlignment="1">
      <alignment horizontal="center" vertical="center"/>
    </xf>
    <xf numFmtId="0" fontId="2" fillId="2" borderId="9" xfId="5" applyNumberFormat="1" applyFont="1" applyFill="1" applyBorder="1" applyAlignment="1">
      <alignment horizontal="center" vertical="center"/>
    </xf>
    <xf numFmtId="0" fontId="25" fillId="0" borderId="0" xfId="5" applyNumberFormat="1" applyFont="1" applyFill="1" applyAlignment="1">
      <alignment horizontal="center" vertical="center"/>
    </xf>
    <xf numFmtId="0" fontId="2" fillId="0" borderId="0" xfId="5" applyNumberFormat="1" applyFont="1" applyFill="1" applyAlignment="1">
      <alignment horizontal="center" vertical="center"/>
    </xf>
    <xf numFmtId="176" fontId="2" fillId="5" borderId="5" xfId="5" applyNumberFormat="1" applyFont="1" applyFill="1" applyBorder="1" applyAlignment="1">
      <alignment horizontal="center" vertical="center"/>
    </xf>
    <xf numFmtId="176" fontId="2" fillId="5" borderId="8" xfId="5" applyNumberFormat="1" applyFont="1" applyFill="1" applyBorder="1" applyAlignment="1">
      <alignment horizontal="center" vertical="center"/>
    </xf>
    <xf numFmtId="176" fontId="2" fillId="5" borderId="9" xfId="5" applyNumberFormat="1" applyFont="1" applyFill="1" applyBorder="1" applyAlignment="1">
      <alignment horizontal="center" vertical="center"/>
    </xf>
    <xf numFmtId="176" fontId="2" fillId="5" borderId="10" xfId="5" applyNumberFormat="1" applyFont="1" applyFill="1" applyBorder="1" applyAlignment="1">
      <alignment horizontal="center" vertical="center"/>
    </xf>
    <xf numFmtId="0" fontId="2" fillId="5" borderId="9" xfId="5" applyNumberFormat="1" applyFont="1" applyFill="1" applyBorder="1" applyAlignment="1">
      <alignment horizontal="center" vertical="center"/>
    </xf>
    <xf numFmtId="0" fontId="2" fillId="5" borderId="10" xfId="5" applyNumberFormat="1" applyFont="1" applyFill="1" applyBorder="1" applyAlignment="1">
      <alignment horizontal="center" vertical="center"/>
    </xf>
    <xf numFmtId="0" fontId="24" fillId="0" borderId="0" xfId="5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5" applyNumberFormat="1" applyFont="1" applyAlignment="1">
      <alignment horizontal="center" vertical="center"/>
    </xf>
    <xf numFmtId="0" fontId="2" fillId="5" borderId="5" xfId="5" applyNumberFormat="1" applyFont="1" applyFill="1" applyBorder="1" applyAlignment="1">
      <alignment horizontal="center" vertical="center"/>
    </xf>
    <xf numFmtId="0" fontId="26" fillId="0" borderId="0" xfId="5" applyNumberFormat="1" applyFont="1" applyFill="1" applyAlignment="1">
      <alignment horizontal="center" vertical="center"/>
    </xf>
    <xf numFmtId="176" fontId="2" fillId="0" borderId="10" xfId="5" applyNumberFormat="1" applyFont="1" applyBorder="1" applyAlignment="1">
      <alignment horizontal="center" vertical="center"/>
    </xf>
    <xf numFmtId="0" fontId="2" fillId="0" borderId="7" xfId="5" applyNumberFormat="1" applyFont="1" applyBorder="1" applyAlignment="1">
      <alignment horizontal="center" vertical="center"/>
    </xf>
    <xf numFmtId="176" fontId="2" fillId="7" borderId="5" xfId="5" applyNumberFormat="1" applyFont="1" applyFill="1" applyBorder="1" applyAlignment="1">
      <alignment horizontal="center" vertical="center"/>
    </xf>
    <xf numFmtId="0" fontId="2" fillId="7" borderId="9" xfId="5" applyNumberFormat="1" applyFont="1" applyFill="1" applyBorder="1" applyAlignment="1">
      <alignment horizontal="center" vertical="center"/>
    </xf>
    <xf numFmtId="176" fontId="2" fillId="7" borderId="9" xfId="5" applyNumberFormat="1" applyFont="1" applyFill="1" applyBorder="1" applyAlignment="1">
      <alignment horizontal="center" vertical="center"/>
    </xf>
    <xf numFmtId="176" fontId="2" fillId="0" borderId="5" xfId="5" applyNumberFormat="1" applyFont="1" applyFill="1" applyBorder="1" applyAlignment="1">
      <alignment horizontal="center" vertical="center"/>
    </xf>
    <xf numFmtId="0" fontId="2" fillId="0" borderId="10" xfId="5" applyNumberFormat="1" applyFont="1" applyFill="1" applyBorder="1" applyAlignment="1">
      <alignment horizontal="center" vertical="center"/>
    </xf>
    <xf numFmtId="0" fontId="2" fillId="0" borderId="9" xfId="5" applyNumberFormat="1" applyFont="1" applyFill="1" applyBorder="1" applyAlignment="1">
      <alignment horizontal="center" vertical="center"/>
    </xf>
    <xf numFmtId="176" fontId="2" fillId="0" borderId="9" xfId="5" applyNumberFormat="1" applyFont="1" applyFill="1" applyBorder="1" applyAlignment="1">
      <alignment horizontal="center" vertical="center"/>
    </xf>
    <xf numFmtId="0" fontId="2" fillId="0" borderId="0" xfId="6" applyNumberFormat="1" applyFont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 vertical="center" shrinkToFit="1"/>
    </xf>
    <xf numFmtId="0" fontId="31" fillId="0" borderId="0" xfId="5" applyNumberFormat="1" applyFont="1" applyAlignment="1">
      <alignment horizontal="center" vertical="center"/>
    </xf>
    <xf numFmtId="0" fontId="22" fillId="0" borderId="0" xfId="5" applyNumberFormat="1" applyFont="1" applyBorder="1" applyAlignment="1">
      <alignment horizontal="center" vertical="center"/>
    </xf>
    <xf numFmtId="0" fontId="22" fillId="0" borderId="0" xfId="5" applyNumberFormat="1" applyFont="1" applyFill="1" applyAlignment="1">
      <alignment horizontal="center" vertical="center"/>
    </xf>
    <xf numFmtId="0" fontId="2" fillId="0" borderId="22" xfId="6" applyNumberFormat="1" applyFont="1" applyFill="1" applyBorder="1">
      <alignment vertical="center"/>
    </xf>
    <xf numFmtId="0" fontId="5" fillId="0" borderId="0" xfId="6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48" fillId="0" borderId="0" xfId="0" applyFont="1" applyFill="1" applyAlignment="1"/>
    <xf numFmtId="0" fontId="37" fillId="0" borderId="28" xfId="5" applyNumberFormat="1" applyFont="1" applyFill="1" applyBorder="1" applyAlignment="1">
      <alignment horizontal="center" vertical="center" shrinkToFit="1"/>
    </xf>
    <xf numFmtId="0" fontId="49" fillId="0" borderId="5" xfId="5" applyNumberFormat="1" applyFont="1" applyFill="1" applyBorder="1" applyAlignment="1">
      <alignment horizontal="left" vertical="center" shrinkToFit="1"/>
    </xf>
    <xf numFmtId="0" fontId="2" fillId="0" borderId="0" xfId="6" applyNumberFormat="1" applyFont="1" applyFill="1" applyBorder="1">
      <alignment vertical="center"/>
    </xf>
    <xf numFmtId="0" fontId="7" fillId="0" borderId="0" xfId="6" applyNumberFormat="1" applyFont="1" applyFill="1" applyBorder="1">
      <alignment vertical="center"/>
    </xf>
    <xf numFmtId="0" fontId="5" fillId="0" borderId="5" xfId="5" applyNumberFormat="1" applyFont="1" applyFill="1" applyBorder="1" applyAlignment="1">
      <alignment horizontal="center" vertical="center" shrinkToFit="1"/>
    </xf>
    <xf numFmtId="0" fontId="50" fillId="0" borderId="28" xfId="5" applyNumberFormat="1" applyFont="1" applyFill="1" applyBorder="1" applyAlignment="1">
      <alignment horizontal="center" vertical="center" wrapText="1"/>
    </xf>
    <xf numFmtId="0" fontId="5" fillId="0" borderId="5" xfId="5" applyNumberFormat="1" applyFont="1" applyFill="1" applyBorder="1" applyAlignment="1">
      <alignment horizontal="center" vertical="center" shrinkToFit="1"/>
    </xf>
    <xf numFmtId="0" fontId="5" fillId="0" borderId="5" xfId="5" applyNumberFormat="1" applyFont="1" applyFill="1" applyBorder="1" applyAlignment="1">
      <alignment horizontal="center" vertical="center" shrinkToFit="1"/>
    </xf>
    <xf numFmtId="0" fontId="51" fillId="0" borderId="5" xfId="3" applyFont="1" applyFill="1" applyBorder="1" applyAlignment="1">
      <alignment horizontal="center" vertical="center"/>
    </xf>
    <xf numFmtId="20" fontId="53" fillId="0" borderId="5" xfId="3" applyNumberFormat="1" applyFont="1" applyFill="1" applyBorder="1" applyAlignment="1">
      <alignment horizontal="right" vertical="center"/>
    </xf>
    <xf numFmtId="20" fontId="51" fillId="0" borderId="5" xfId="3" applyNumberFormat="1" applyFont="1" applyFill="1" applyBorder="1" applyAlignment="1">
      <alignment horizontal="right" vertical="center"/>
    </xf>
    <xf numFmtId="20" fontId="51" fillId="0" borderId="16" xfId="3" applyNumberFormat="1" applyFont="1" applyFill="1" applyBorder="1" applyAlignment="1">
      <alignment horizontal="right" vertical="center"/>
    </xf>
    <xf numFmtId="0" fontId="5" fillId="0" borderId="5" xfId="5" applyNumberFormat="1" applyFont="1" applyFill="1" applyBorder="1" applyAlignment="1">
      <alignment horizontal="center" vertical="center" shrinkToFit="1"/>
    </xf>
    <xf numFmtId="0" fontId="5" fillId="0" borderId="37" xfId="5" applyNumberFormat="1" applyFont="1" applyFill="1" applyBorder="1" applyAlignment="1">
      <alignment horizontal="center" vertical="center" shrinkToFit="1"/>
    </xf>
    <xf numFmtId="0" fontId="37" fillId="0" borderId="22" xfId="5" applyNumberFormat="1" applyFont="1" applyFill="1" applyBorder="1" applyAlignment="1">
      <alignment horizontal="center" vertical="center" shrinkToFit="1"/>
    </xf>
    <xf numFmtId="176" fontId="5" fillId="9" borderId="5" xfId="5" applyNumberFormat="1" applyFont="1" applyFill="1" applyBorder="1" applyAlignment="1">
      <alignment horizontal="center" vertical="center" shrinkToFit="1"/>
    </xf>
    <xf numFmtId="14" fontId="47" fillId="0" borderId="4" xfId="3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7" xfId="3" applyFont="1" applyFill="1" applyBorder="1" applyAlignment="1">
      <alignment horizontal="center" vertical="center" shrinkToFit="1"/>
    </xf>
    <xf numFmtId="0" fontId="51" fillId="0" borderId="5" xfId="3" applyFont="1" applyFill="1" applyBorder="1" applyAlignment="1">
      <alignment vertical="center"/>
    </xf>
    <xf numFmtId="0" fontId="51" fillId="0" borderId="10" xfId="3" applyFont="1" applyFill="1" applyBorder="1" applyAlignment="1">
      <alignment vertical="center"/>
    </xf>
    <xf numFmtId="0" fontId="53" fillId="0" borderId="5" xfId="5" applyFont="1" applyFill="1" applyBorder="1" applyAlignment="1">
      <alignment horizontal="left" vertical="center" shrinkToFit="1"/>
    </xf>
    <xf numFmtId="0" fontId="53" fillId="0" borderId="5" xfId="3" applyFont="1" applyFill="1" applyBorder="1" applyAlignment="1">
      <alignment horizontal="left" vertical="center"/>
    </xf>
    <xf numFmtId="0" fontId="53" fillId="0" borderId="0" xfId="3" applyFont="1" applyFill="1" applyBorder="1" applyAlignment="1">
      <alignment horizontal="left" vertical="center"/>
    </xf>
    <xf numFmtId="0" fontId="51" fillId="0" borderId="0" xfId="3" applyFont="1" applyFill="1" applyBorder="1" applyAlignment="1">
      <alignment vertical="center"/>
    </xf>
    <xf numFmtId="176" fontId="5" fillId="9" borderId="1" xfId="5" applyNumberFormat="1" applyFont="1" applyFill="1" applyBorder="1" applyAlignment="1">
      <alignment horizontal="center" vertical="center" shrinkToFit="1"/>
    </xf>
    <xf numFmtId="0" fontId="5" fillId="0" borderId="7" xfId="5" applyNumberFormat="1" applyFont="1" applyFill="1" applyBorder="1" applyAlignment="1">
      <alignment horizontal="center" vertical="center" shrinkToFit="1"/>
    </xf>
    <xf numFmtId="0" fontId="44" fillId="0" borderId="0" xfId="3" applyFont="1" applyAlignment="1">
      <alignment vertical="center"/>
    </xf>
    <xf numFmtId="0" fontId="52" fillId="0" borderId="5" xfId="3" applyFont="1" applyFill="1" applyBorder="1" applyAlignment="1">
      <alignment vertical="center"/>
    </xf>
    <xf numFmtId="0" fontId="51" fillId="0" borderId="9" xfId="3" applyFont="1" applyFill="1" applyBorder="1" applyAlignment="1">
      <alignment vertical="center"/>
    </xf>
    <xf numFmtId="0" fontId="53" fillId="17" borderId="5" xfId="5" applyFont="1" applyFill="1" applyBorder="1" applyAlignment="1">
      <alignment horizontal="left" vertical="center" shrinkToFit="1"/>
    </xf>
    <xf numFmtId="0" fontId="53" fillId="0" borderId="11" xfId="5" applyFont="1" applyFill="1" applyBorder="1" applyAlignment="1">
      <alignment vertical="center" shrinkToFit="1"/>
    </xf>
    <xf numFmtId="0" fontId="47" fillId="0" borderId="4" xfId="3" applyFont="1" applyFill="1" applyBorder="1" applyAlignment="1">
      <alignment horizontal="center" vertical="center"/>
    </xf>
    <xf numFmtId="0" fontId="47" fillId="0" borderId="0" xfId="3" applyFont="1" applyFill="1" applyBorder="1" applyAlignment="1">
      <alignment horizontal="left" vertical="center"/>
    </xf>
    <xf numFmtId="0" fontId="47" fillId="0" borderId="4" xfId="3" applyFont="1" applyFill="1" applyBorder="1" applyAlignment="1">
      <alignment vertical="center"/>
    </xf>
    <xf numFmtId="0" fontId="51" fillId="0" borderId="10" xfId="3" applyFont="1" applyFill="1" applyBorder="1" applyAlignment="1">
      <alignment horizontal="center" vertical="center"/>
    </xf>
    <xf numFmtId="0" fontId="51" fillId="0" borderId="9" xfId="3" applyFont="1" applyFill="1" applyBorder="1" applyAlignment="1">
      <alignment horizontal="center" vertical="center"/>
    </xf>
    <xf numFmtId="0" fontId="51" fillId="18" borderId="10" xfId="3" applyFont="1" applyFill="1" applyBorder="1" applyAlignment="1">
      <alignment horizontal="centerContinuous" vertical="center"/>
    </xf>
    <xf numFmtId="0" fontId="51" fillId="18" borderId="9" xfId="3" applyFont="1" applyFill="1" applyBorder="1" applyAlignment="1">
      <alignment horizontal="centerContinuous" vertical="center"/>
    </xf>
    <xf numFmtId="0" fontId="51" fillId="18" borderId="10" xfId="3" applyFont="1" applyFill="1" applyBorder="1" applyAlignment="1">
      <alignment vertical="center"/>
    </xf>
    <xf numFmtId="0" fontId="51" fillId="18" borderId="5" xfId="3" applyFont="1" applyFill="1" applyBorder="1" applyAlignment="1">
      <alignment vertical="center"/>
    </xf>
    <xf numFmtId="0" fontId="51" fillId="18" borderId="5" xfId="3" applyFont="1" applyFill="1" applyBorder="1" applyAlignment="1">
      <alignment horizontal="center" vertical="center"/>
    </xf>
    <xf numFmtId="0" fontId="46" fillId="17" borderId="5" xfId="3" applyFont="1" applyFill="1" applyBorder="1" applyAlignment="1">
      <alignment vertical="center"/>
    </xf>
    <xf numFmtId="0" fontId="46" fillId="17" borderId="5" xfId="3" applyFont="1" applyFill="1" applyBorder="1" applyAlignment="1">
      <alignment horizontal="left" vertical="center"/>
    </xf>
    <xf numFmtId="0" fontId="53" fillId="17" borderId="5" xfId="3" applyFont="1" applyFill="1" applyBorder="1" applyAlignment="1">
      <alignment horizontal="left" vertical="center"/>
    </xf>
    <xf numFmtId="0" fontId="52" fillId="0" borderId="5" xfId="3" applyFont="1" applyFill="1" applyBorder="1" applyAlignment="1">
      <alignment horizontal="center" vertical="center"/>
    </xf>
    <xf numFmtId="20" fontId="51" fillId="0" borderId="7" xfId="3" applyNumberFormat="1" applyFont="1" applyFill="1" applyBorder="1" applyAlignment="1">
      <alignment horizontal="right" vertical="center"/>
    </xf>
    <xf numFmtId="0" fontId="46" fillId="0" borderId="2" xfId="3" applyFont="1" applyFill="1" applyBorder="1" applyAlignment="1">
      <alignment horizontal="left" vertical="center"/>
    </xf>
    <xf numFmtId="0" fontId="46" fillId="0" borderId="14" xfId="3" applyFont="1" applyFill="1" applyBorder="1" applyAlignment="1">
      <alignment horizontal="left" vertical="center"/>
    </xf>
    <xf numFmtId="0" fontId="53" fillId="0" borderId="15" xfId="3" applyFont="1" applyFill="1" applyBorder="1" applyAlignment="1">
      <alignment horizontal="left" vertical="center"/>
    </xf>
    <xf numFmtId="0" fontId="51" fillId="0" borderId="15" xfId="3" applyFont="1" applyFill="1" applyBorder="1" applyAlignment="1">
      <alignment vertical="center"/>
    </xf>
    <xf numFmtId="0" fontId="56" fillId="0" borderId="5" xfId="3" applyFont="1" applyFill="1" applyBorder="1" applyAlignment="1">
      <alignment vertical="center"/>
    </xf>
    <xf numFmtId="0" fontId="46" fillId="0" borderId="13" xfId="3" applyFont="1" applyFill="1" applyBorder="1" applyAlignment="1">
      <alignment horizontal="center" vertical="center"/>
    </xf>
    <xf numFmtId="0" fontId="53" fillId="17" borderId="5" xfId="3" applyFont="1" applyFill="1" applyBorder="1" applyAlignment="1">
      <alignment horizontal="left" vertical="center" shrinkToFit="1"/>
    </xf>
    <xf numFmtId="0" fontId="52" fillId="0" borderId="9" xfId="3" applyFont="1" applyFill="1" applyBorder="1" applyAlignment="1">
      <alignment vertical="center"/>
    </xf>
    <xf numFmtId="0" fontId="54" fillId="0" borderId="5" xfId="5" applyFont="1" applyFill="1" applyBorder="1" applyAlignment="1">
      <alignment horizontal="center" vertical="center" shrinkToFit="1"/>
    </xf>
    <xf numFmtId="0" fontId="46" fillId="0" borderId="11" xfId="3" applyFont="1" applyFill="1" applyBorder="1" applyAlignment="1">
      <alignment horizontal="center" vertical="center"/>
    </xf>
    <xf numFmtId="0" fontId="53" fillId="0" borderId="5" xfId="3" applyFont="1" applyFill="1" applyBorder="1" applyAlignment="1">
      <alignment horizontal="left" vertical="center" shrinkToFit="1"/>
    </xf>
    <xf numFmtId="0" fontId="46" fillId="0" borderId="0" xfId="3" applyFont="1" applyAlignment="1">
      <alignment vertical="center"/>
    </xf>
    <xf numFmtId="176" fontId="5" fillId="19" borderId="5" xfId="5" applyNumberFormat="1" applyFont="1" applyFill="1" applyBorder="1" applyAlignment="1">
      <alignment horizontal="center" vertical="center" shrinkToFit="1"/>
    </xf>
    <xf numFmtId="0" fontId="5" fillId="0" borderId="5" xfId="5" applyNumberFormat="1" applyFont="1" applyFill="1" applyBorder="1" applyAlignment="1">
      <alignment horizontal="center" vertical="center" shrinkToFit="1"/>
    </xf>
    <xf numFmtId="0" fontId="51" fillId="0" borderId="14" xfId="3" applyFont="1" applyFill="1" applyBorder="1" applyAlignment="1">
      <alignment horizontal="center" vertical="center"/>
    </xf>
    <xf numFmtId="0" fontId="51" fillId="0" borderId="15" xfId="3" applyFont="1" applyFill="1" applyBorder="1" applyAlignment="1">
      <alignment horizontal="center" vertical="center"/>
    </xf>
    <xf numFmtId="0" fontId="51" fillId="0" borderId="2" xfId="3" applyFont="1" applyFill="1" applyBorder="1" applyAlignment="1">
      <alignment horizontal="center" vertical="center"/>
    </xf>
    <xf numFmtId="0" fontId="51" fillId="0" borderId="0" xfId="3" applyFont="1" applyFill="1" applyBorder="1" applyAlignment="1">
      <alignment horizontal="center" vertical="center"/>
    </xf>
    <xf numFmtId="0" fontId="51" fillId="0" borderId="3" xfId="3" applyFont="1" applyFill="1" applyBorder="1" applyAlignment="1">
      <alignment horizontal="center" vertical="center"/>
    </xf>
    <xf numFmtId="0" fontId="53" fillId="0" borderId="5" xfId="3" applyFont="1" applyFill="1" applyBorder="1" applyAlignment="1">
      <alignment horizontal="center" vertical="center"/>
    </xf>
    <xf numFmtId="0" fontId="53" fillId="0" borderId="14" xfId="3" applyFont="1" applyFill="1" applyBorder="1" applyAlignment="1">
      <alignment horizontal="center" vertical="center"/>
    </xf>
    <xf numFmtId="0" fontId="53" fillId="0" borderId="2" xfId="3" applyFont="1" applyFill="1" applyBorder="1" applyAlignment="1">
      <alignment horizontal="center" vertical="center"/>
    </xf>
    <xf numFmtId="0" fontId="53" fillId="0" borderId="7" xfId="3" applyFont="1" applyFill="1" applyBorder="1" applyAlignment="1">
      <alignment horizontal="center" vertical="center"/>
    </xf>
    <xf numFmtId="0" fontId="53" fillId="0" borderId="3" xfId="3" applyFont="1" applyFill="1" applyBorder="1" applyAlignment="1">
      <alignment horizontal="center" vertical="center"/>
    </xf>
    <xf numFmtId="0" fontId="53" fillId="0" borderId="13" xfId="3" applyFont="1" applyFill="1" applyBorder="1" applyAlignment="1">
      <alignment horizontal="center" vertical="center"/>
    </xf>
    <xf numFmtId="0" fontId="53" fillId="0" borderId="11" xfId="3" applyFont="1" applyFill="1" applyBorder="1" applyAlignment="1">
      <alignment horizontal="center" vertical="center"/>
    </xf>
    <xf numFmtId="0" fontId="53" fillId="0" borderId="1" xfId="3" applyFont="1" applyFill="1" applyBorder="1" applyAlignment="1">
      <alignment horizontal="center" vertical="center"/>
    </xf>
    <xf numFmtId="0" fontId="51" fillId="0" borderId="1" xfId="3" applyFont="1" applyFill="1" applyBorder="1" applyAlignment="1">
      <alignment horizontal="center" vertical="center"/>
    </xf>
    <xf numFmtId="0" fontId="51" fillId="0" borderId="13" xfId="3" applyFont="1" applyFill="1" applyBorder="1" applyAlignment="1">
      <alignment horizontal="center" vertical="center"/>
    </xf>
    <xf numFmtId="0" fontId="51" fillId="0" borderId="11" xfId="3" applyFont="1" applyFill="1" applyBorder="1" applyAlignment="1">
      <alignment horizontal="center" vertical="center"/>
    </xf>
    <xf numFmtId="176" fontId="2" fillId="7" borderId="10" xfId="5" applyNumberFormat="1" applyFont="1" applyFill="1" applyBorder="1" applyAlignment="1">
      <alignment vertical="center"/>
    </xf>
    <xf numFmtId="176" fontId="2" fillId="7" borderId="9" xfId="5" applyNumberFormat="1" applyFont="1" applyFill="1" applyBorder="1" applyAlignment="1">
      <alignment vertical="center"/>
    </xf>
    <xf numFmtId="0" fontId="2" fillId="7" borderId="10" xfId="0" applyNumberFormat="1" applyFont="1" applyFill="1" applyBorder="1" applyAlignment="1">
      <alignment vertical="center"/>
    </xf>
    <xf numFmtId="0" fontId="2" fillId="7" borderId="9" xfId="0" applyNumberFormat="1" applyFont="1" applyFill="1" applyBorder="1" applyAlignment="1">
      <alignment vertical="center"/>
    </xf>
    <xf numFmtId="177" fontId="2" fillId="0" borderId="10" xfId="5" applyNumberFormat="1" applyFont="1" applyFill="1" applyBorder="1" applyAlignment="1">
      <alignment horizontal="center" vertical="center"/>
    </xf>
    <xf numFmtId="0" fontId="2" fillId="0" borderId="10" xfId="5" applyNumberFormat="1" applyFont="1" applyBorder="1" applyAlignment="1">
      <alignment horizontal="left" vertical="center"/>
    </xf>
    <xf numFmtId="0" fontId="2" fillId="0" borderId="9" xfId="5" applyNumberFormat="1" applyFont="1" applyBorder="1" applyAlignment="1">
      <alignment horizontal="center" vertical="center"/>
    </xf>
    <xf numFmtId="176" fontId="2" fillId="0" borderId="9" xfId="5" applyNumberFormat="1" applyFont="1" applyBorder="1" applyAlignment="1">
      <alignment horizontal="center" vertical="center"/>
    </xf>
    <xf numFmtId="0" fontId="2" fillId="7" borderId="10" xfId="5" applyNumberFormat="1" applyFont="1" applyFill="1" applyBorder="1" applyAlignment="1">
      <alignment horizontal="left" vertical="center"/>
    </xf>
    <xf numFmtId="176" fontId="2" fillId="7" borderId="10" xfId="5" applyNumberFormat="1" applyFont="1" applyFill="1" applyBorder="1" applyAlignment="1">
      <alignment horizontal="left" vertical="center"/>
    </xf>
    <xf numFmtId="176" fontId="2" fillId="0" borderId="0" xfId="5" applyNumberFormat="1" applyFont="1" applyAlignment="1">
      <alignment horizontal="left" vertical="center"/>
    </xf>
    <xf numFmtId="0" fontId="51" fillId="0" borderId="14" xfId="3" applyFont="1" applyFill="1" applyBorder="1" applyAlignment="1">
      <alignment horizontal="center" vertical="center"/>
    </xf>
    <xf numFmtId="0" fontId="51" fillId="0" borderId="15" xfId="3" applyFont="1" applyFill="1" applyBorder="1" applyAlignment="1">
      <alignment horizontal="center" vertical="center"/>
    </xf>
    <xf numFmtId="0" fontId="51" fillId="0" borderId="16" xfId="3" applyFont="1" applyFill="1" applyBorder="1" applyAlignment="1">
      <alignment horizontal="center" vertical="center"/>
    </xf>
    <xf numFmtId="0" fontId="51" fillId="0" borderId="2" xfId="3" applyFont="1" applyFill="1" applyBorder="1" applyAlignment="1">
      <alignment horizontal="center" vertical="center"/>
    </xf>
    <xf numFmtId="0" fontId="51" fillId="0" borderId="0" xfId="3" applyFont="1" applyFill="1" applyBorder="1" applyAlignment="1">
      <alignment horizontal="center" vertical="center"/>
    </xf>
    <xf numFmtId="0" fontId="51" fillId="0" borderId="7" xfId="3" applyFont="1" applyFill="1" applyBorder="1" applyAlignment="1">
      <alignment horizontal="center" vertical="center"/>
    </xf>
    <xf numFmtId="0" fontId="51" fillId="0" borderId="3" xfId="3" applyFont="1" applyFill="1" applyBorder="1" applyAlignment="1">
      <alignment horizontal="center" vertical="center"/>
    </xf>
    <xf numFmtId="0" fontId="51" fillId="0" borderId="4" xfId="3" applyFont="1" applyFill="1" applyBorder="1" applyAlignment="1">
      <alignment horizontal="center" vertical="center"/>
    </xf>
    <xf numFmtId="0" fontId="51" fillId="0" borderId="6" xfId="3" applyFont="1" applyFill="1" applyBorder="1" applyAlignment="1">
      <alignment horizontal="center" vertical="center"/>
    </xf>
    <xf numFmtId="0" fontId="51" fillId="0" borderId="1" xfId="3" applyFont="1" applyFill="1" applyBorder="1" applyAlignment="1">
      <alignment horizontal="center" vertical="center"/>
    </xf>
    <xf numFmtId="0" fontId="51" fillId="0" borderId="13" xfId="3" applyFont="1" applyFill="1" applyBorder="1" applyAlignment="1">
      <alignment horizontal="center" vertical="center"/>
    </xf>
    <xf numFmtId="0" fontId="51" fillId="0" borderId="11" xfId="3" applyFont="1" applyFill="1" applyBorder="1" applyAlignment="1">
      <alignment horizontal="center" vertical="center"/>
    </xf>
    <xf numFmtId="0" fontId="46" fillId="0" borderId="2" xfId="3" applyFont="1" applyFill="1" applyBorder="1" applyAlignment="1">
      <alignment horizontal="left" vertical="center" shrinkToFit="1"/>
    </xf>
    <xf numFmtId="0" fontId="46" fillId="0" borderId="0" xfId="3" applyFont="1" applyFill="1" applyBorder="1" applyAlignment="1">
      <alignment horizontal="left" vertical="center" shrinkToFit="1"/>
    </xf>
    <xf numFmtId="0" fontId="46" fillId="0" borderId="7" xfId="3" applyFont="1" applyFill="1" applyBorder="1" applyAlignment="1">
      <alignment horizontal="left" vertical="center" shrinkToFit="1"/>
    </xf>
    <xf numFmtId="49" fontId="51" fillId="0" borderId="1" xfId="3" applyNumberFormat="1" applyFont="1" applyFill="1" applyBorder="1" applyAlignment="1">
      <alignment horizontal="center" vertical="center"/>
    </xf>
    <xf numFmtId="49" fontId="51" fillId="0" borderId="11" xfId="3" applyNumberFormat="1" applyFont="1" applyFill="1" applyBorder="1" applyAlignment="1">
      <alignment horizontal="center" vertical="center"/>
    </xf>
    <xf numFmtId="0" fontId="53" fillId="0" borderId="14" xfId="3" applyFont="1" applyFill="1" applyBorder="1" applyAlignment="1">
      <alignment horizontal="center" vertical="center"/>
    </xf>
    <xf numFmtId="0" fontId="53" fillId="0" borderId="15" xfId="3" applyFont="1" applyFill="1" applyBorder="1" applyAlignment="1">
      <alignment horizontal="center" vertical="center"/>
    </xf>
    <xf numFmtId="0" fontId="53" fillId="0" borderId="16" xfId="3" applyFont="1" applyFill="1" applyBorder="1" applyAlignment="1">
      <alignment horizontal="center" vertical="center"/>
    </xf>
    <xf numFmtId="0" fontId="53" fillId="0" borderId="2" xfId="3" applyFont="1" applyFill="1" applyBorder="1" applyAlignment="1">
      <alignment horizontal="center" vertical="center"/>
    </xf>
    <xf numFmtId="0" fontId="53" fillId="0" borderId="0" xfId="3" applyFont="1" applyFill="1" applyBorder="1" applyAlignment="1">
      <alignment horizontal="center" vertical="center"/>
    </xf>
    <xf numFmtId="0" fontId="53" fillId="0" borderId="7" xfId="3" applyFont="1" applyFill="1" applyBorder="1" applyAlignment="1">
      <alignment horizontal="center" vertical="center"/>
    </xf>
    <xf numFmtId="0" fontId="53" fillId="0" borderId="3" xfId="3" applyFont="1" applyFill="1" applyBorder="1" applyAlignment="1">
      <alignment horizontal="center" vertical="center"/>
    </xf>
    <xf numFmtId="0" fontId="53" fillId="0" borderId="4" xfId="3" applyFont="1" applyFill="1" applyBorder="1" applyAlignment="1">
      <alignment horizontal="center" vertical="center"/>
    </xf>
    <xf numFmtId="0" fontId="53" fillId="0" borderId="6" xfId="3" applyFont="1" applyFill="1" applyBorder="1" applyAlignment="1">
      <alignment horizontal="center" vertical="center"/>
    </xf>
    <xf numFmtId="0" fontId="54" fillId="11" borderId="10" xfId="3" applyFont="1" applyFill="1" applyBorder="1" applyAlignment="1">
      <alignment horizontal="center" vertical="center" shrinkToFit="1"/>
    </xf>
    <xf numFmtId="0" fontId="53" fillId="11" borderId="8" xfId="3" applyFont="1" applyFill="1" applyBorder="1" applyAlignment="1">
      <alignment horizontal="center" vertical="center" shrinkToFit="1"/>
    </xf>
    <xf numFmtId="0" fontId="53" fillId="11" borderId="9" xfId="3" applyFont="1" applyFill="1" applyBorder="1" applyAlignment="1">
      <alignment horizontal="center" vertical="center" shrinkToFit="1"/>
    </xf>
    <xf numFmtId="0" fontId="53" fillId="0" borderId="14" xfId="0" applyFont="1" applyFill="1" applyBorder="1" applyAlignment="1">
      <alignment vertical="center" shrinkToFit="1"/>
    </xf>
    <xf numFmtId="0" fontId="53" fillId="0" borderId="15" xfId="0" applyFont="1" applyFill="1" applyBorder="1" applyAlignment="1">
      <alignment vertical="center" shrinkToFit="1"/>
    </xf>
    <xf numFmtId="0" fontId="53" fillId="0" borderId="16" xfId="0" applyFont="1" applyFill="1" applyBorder="1" applyAlignment="1">
      <alignment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53" fillId="0" borderId="15" xfId="0" applyFont="1" applyFill="1" applyBorder="1" applyAlignment="1">
      <alignment horizontal="left" vertical="center" shrinkToFit="1"/>
    </xf>
    <xf numFmtId="0" fontId="44" fillId="0" borderId="10" xfId="3" applyFont="1" applyFill="1" applyBorder="1" applyAlignment="1">
      <alignment horizontal="center" vertical="center"/>
    </xf>
    <xf numFmtId="0" fontId="46" fillId="0" borderId="8" xfId="3" applyFont="1" applyFill="1" applyBorder="1" applyAlignment="1">
      <alignment horizontal="center" vertical="center"/>
    </xf>
    <xf numFmtId="0" fontId="46" fillId="0" borderId="9" xfId="3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vertical="center" shrinkToFit="1"/>
    </xf>
    <xf numFmtId="0" fontId="53" fillId="0" borderId="0" xfId="0" applyFont="1" applyFill="1" applyBorder="1" applyAlignment="1">
      <alignment vertical="center" shrinkToFit="1"/>
    </xf>
    <xf numFmtId="0" fontId="53" fillId="0" borderId="7" xfId="0" applyFont="1" applyFill="1" applyBorder="1" applyAlignment="1">
      <alignment vertical="center" shrinkToFit="1"/>
    </xf>
    <xf numFmtId="0" fontId="53" fillId="0" borderId="3" xfId="0" applyFont="1" applyFill="1" applyBorder="1" applyAlignment="1">
      <alignment horizontal="left" vertical="center" shrinkToFit="1"/>
    </xf>
    <xf numFmtId="0" fontId="53" fillId="0" borderId="4" xfId="0" applyFont="1" applyFill="1" applyBorder="1" applyAlignment="1">
      <alignment horizontal="left" vertical="center" shrinkToFit="1"/>
    </xf>
    <xf numFmtId="0" fontId="53" fillId="0" borderId="6" xfId="0" applyFont="1" applyFill="1" applyBorder="1" applyAlignment="1">
      <alignment horizontal="left" vertical="center" shrinkToFit="1"/>
    </xf>
    <xf numFmtId="49" fontId="52" fillId="0" borderId="1" xfId="3" applyNumberFormat="1" applyFont="1" applyFill="1" applyBorder="1" applyAlignment="1">
      <alignment horizontal="center" vertical="center"/>
    </xf>
    <xf numFmtId="49" fontId="52" fillId="0" borderId="11" xfId="3" applyNumberFormat="1" applyFont="1" applyFill="1" applyBorder="1" applyAlignment="1">
      <alignment horizontal="center" vertical="center"/>
    </xf>
    <xf numFmtId="49" fontId="51" fillId="0" borderId="5" xfId="3" applyNumberFormat="1" applyFont="1" applyFill="1" applyBorder="1" applyAlignment="1">
      <alignment horizontal="center" vertical="center"/>
    </xf>
    <xf numFmtId="0" fontId="53" fillId="0" borderId="1" xfId="5" applyFont="1" applyFill="1" applyBorder="1" applyAlignment="1">
      <alignment horizontal="center" vertical="center" shrinkToFit="1"/>
    </xf>
    <xf numFmtId="0" fontId="53" fillId="0" borderId="11" xfId="5" applyFont="1" applyFill="1" applyBorder="1" applyAlignment="1">
      <alignment horizontal="center" vertical="center" shrinkToFit="1"/>
    </xf>
    <xf numFmtId="0" fontId="46" fillId="0" borderId="14" xfId="0" applyFont="1" applyFill="1" applyBorder="1" applyAlignment="1">
      <alignment horizontal="left" vertical="center" shrinkToFit="1"/>
    </xf>
    <xf numFmtId="0" fontId="46" fillId="0" borderId="15" xfId="0" applyFont="1" applyFill="1" applyBorder="1" applyAlignment="1">
      <alignment horizontal="left" vertical="center" shrinkToFit="1"/>
    </xf>
    <xf numFmtId="0" fontId="53" fillId="0" borderId="1" xfId="3" applyFont="1" applyFill="1" applyBorder="1" applyAlignment="1">
      <alignment horizontal="center" vertical="center"/>
    </xf>
    <xf numFmtId="0" fontId="53" fillId="0" borderId="13" xfId="3" applyFont="1" applyFill="1" applyBorder="1" applyAlignment="1">
      <alignment horizontal="center" vertical="center"/>
    </xf>
    <xf numFmtId="0" fontId="53" fillId="0" borderId="11" xfId="3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left" vertical="center" shrinkToFit="1"/>
    </xf>
    <xf numFmtId="0" fontId="46" fillId="0" borderId="0" xfId="0" applyFont="1" applyFill="1" applyBorder="1" applyAlignment="1">
      <alignment horizontal="left" vertical="center" shrinkToFit="1"/>
    </xf>
    <xf numFmtId="0" fontId="5" fillId="0" borderId="1" xfId="5" applyNumberFormat="1" applyFont="1" applyFill="1" applyBorder="1" applyAlignment="1">
      <alignment horizontal="center" vertical="center" wrapText="1"/>
    </xf>
    <xf numFmtId="0" fontId="5" fillId="0" borderId="13" xfId="5" applyNumberFormat="1" applyFont="1" applyFill="1" applyBorder="1" applyAlignment="1">
      <alignment horizontal="center" vertical="center" wrapText="1"/>
    </xf>
    <xf numFmtId="0" fontId="5" fillId="0" borderId="11" xfId="5" applyNumberFormat="1" applyFont="1" applyFill="1" applyBorder="1" applyAlignment="1">
      <alignment horizontal="center" vertical="center" wrapText="1"/>
    </xf>
    <xf numFmtId="0" fontId="5" fillId="0" borderId="14" xfId="5" applyNumberFormat="1" applyFont="1" applyFill="1" applyBorder="1" applyAlignment="1">
      <alignment horizontal="center" vertical="center" shrinkToFit="1"/>
    </xf>
    <xf numFmtId="0" fontId="5" fillId="0" borderId="15" xfId="5" applyNumberFormat="1" applyFont="1" applyFill="1" applyBorder="1" applyAlignment="1">
      <alignment horizontal="center" vertical="center" shrinkToFit="1"/>
    </xf>
    <xf numFmtId="0" fontId="5" fillId="0" borderId="16" xfId="5" applyNumberFormat="1" applyFont="1" applyFill="1" applyBorder="1" applyAlignment="1">
      <alignment horizontal="center" vertical="center" shrinkToFit="1"/>
    </xf>
    <xf numFmtId="0" fontId="2" fillId="0" borderId="1" xfId="5" applyNumberFormat="1" applyFont="1" applyFill="1" applyBorder="1" applyAlignment="1">
      <alignment horizontal="center" vertical="center"/>
    </xf>
    <xf numFmtId="0" fontId="2" fillId="0" borderId="13" xfId="5" applyNumberFormat="1" applyFont="1" applyFill="1" applyBorder="1" applyAlignment="1">
      <alignment horizontal="center" vertical="center"/>
    </xf>
    <xf numFmtId="0" fontId="2" fillId="0" borderId="11" xfId="5" applyNumberFormat="1" applyFont="1" applyFill="1" applyBorder="1" applyAlignment="1">
      <alignment horizontal="center" vertical="center"/>
    </xf>
    <xf numFmtId="0" fontId="5" fillId="0" borderId="26" xfId="5" applyNumberFormat="1" applyFont="1" applyFill="1" applyBorder="1" applyAlignment="1">
      <alignment horizontal="center" vertical="center"/>
    </xf>
    <xf numFmtId="0" fontId="16" fillId="0" borderId="23" xfId="5" applyNumberFormat="1" applyFont="1" applyFill="1" applyBorder="1" applyAlignment="1">
      <alignment horizontal="center" vertical="center"/>
    </xf>
    <xf numFmtId="0" fontId="16" fillId="0" borderId="24" xfId="5" applyNumberFormat="1" applyFont="1" applyFill="1" applyBorder="1" applyAlignment="1">
      <alignment horizontal="center" vertical="center"/>
    </xf>
    <xf numFmtId="0" fontId="16" fillId="0" borderId="25" xfId="5" applyNumberFormat="1" applyFont="1" applyFill="1" applyBorder="1" applyAlignment="1">
      <alignment horizontal="center" vertical="center"/>
    </xf>
    <xf numFmtId="0" fontId="5" fillId="0" borderId="5" xfId="4" applyNumberFormat="1" applyFont="1" applyFill="1" applyBorder="1" applyAlignment="1">
      <alignment horizontal="center" vertical="center" shrinkToFit="1"/>
    </xf>
    <xf numFmtId="0" fontId="54" fillId="0" borderId="14" xfId="5" applyNumberFormat="1" applyFont="1" applyFill="1" applyBorder="1" applyAlignment="1">
      <alignment horizontal="center" vertical="center"/>
    </xf>
    <xf numFmtId="0" fontId="54" fillId="0" borderId="15" xfId="5" applyNumberFormat="1" applyFont="1" applyFill="1" applyBorder="1" applyAlignment="1">
      <alignment horizontal="center" vertical="center"/>
    </xf>
    <xf numFmtId="0" fontId="54" fillId="0" borderId="16" xfId="5" applyNumberFormat="1" applyFont="1" applyFill="1" applyBorder="1" applyAlignment="1">
      <alignment horizontal="center" vertical="center"/>
    </xf>
    <xf numFmtId="0" fontId="5" fillId="13" borderId="14" xfId="5" applyNumberFormat="1" applyFont="1" applyFill="1" applyBorder="1" applyAlignment="1">
      <alignment horizontal="center" vertical="center" shrinkToFit="1"/>
    </xf>
    <xf numFmtId="0" fontId="5" fillId="13" borderId="15" xfId="5" applyNumberFormat="1" applyFont="1" applyFill="1" applyBorder="1" applyAlignment="1">
      <alignment horizontal="center" vertical="center" shrinkToFit="1"/>
    </xf>
    <xf numFmtId="0" fontId="5" fillId="13" borderId="16" xfId="5" applyNumberFormat="1" applyFont="1" applyFill="1" applyBorder="1" applyAlignment="1">
      <alignment horizontal="center" vertical="center" shrinkToFit="1"/>
    </xf>
    <xf numFmtId="0" fontId="54" fillId="12" borderId="14" xfId="5" applyNumberFormat="1" applyFont="1" applyFill="1" applyBorder="1" applyAlignment="1">
      <alignment horizontal="center" vertical="center"/>
    </xf>
    <xf numFmtId="0" fontId="54" fillId="12" borderId="15" xfId="5" applyNumberFormat="1" applyFont="1" applyFill="1" applyBorder="1" applyAlignment="1">
      <alignment horizontal="center" vertical="center"/>
    </xf>
    <xf numFmtId="0" fontId="54" fillId="12" borderId="16" xfId="5" applyNumberFormat="1" applyFont="1" applyFill="1" applyBorder="1" applyAlignment="1">
      <alignment horizontal="center" vertical="center"/>
    </xf>
    <xf numFmtId="0" fontId="5" fillId="14" borderId="14" xfId="5" applyNumberFormat="1" applyFont="1" applyFill="1" applyBorder="1" applyAlignment="1">
      <alignment horizontal="center" vertical="center" shrinkToFit="1"/>
    </xf>
    <xf numFmtId="0" fontId="5" fillId="14" borderId="15" xfId="5" applyNumberFormat="1" applyFont="1" applyFill="1" applyBorder="1" applyAlignment="1">
      <alignment horizontal="center" vertical="center" shrinkToFit="1"/>
    </xf>
    <xf numFmtId="0" fontId="5" fillId="14" borderId="16" xfId="5" applyNumberFormat="1" applyFont="1" applyFill="1" applyBorder="1" applyAlignment="1">
      <alignment horizontal="center" vertical="center" shrinkToFit="1"/>
    </xf>
    <xf numFmtId="0" fontId="5" fillId="15" borderId="2" xfId="5" applyNumberFormat="1" applyFont="1" applyFill="1" applyBorder="1" applyAlignment="1">
      <alignment horizontal="center" vertical="center" shrinkToFit="1"/>
    </xf>
    <xf numFmtId="0" fontId="5" fillId="15" borderId="0" xfId="5" applyNumberFormat="1" applyFont="1" applyFill="1" applyBorder="1" applyAlignment="1">
      <alignment horizontal="center" vertical="center" shrinkToFit="1"/>
    </xf>
    <xf numFmtId="0" fontId="5" fillId="15" borderId="7" xfId="5" applyNumberFormat="1" applyFont="1" applyFill="1" applyBorder="1" applyAlignment="1">
      <alignment horizontal="center" vertical="center" shrinkToFit="1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3" xfId="4" applyNumberFormat="1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shrinkToFit="1"/>
    </xf>
    <xf numFmtId="0" fontId="5" fillId="0" borderId="13" xfId="4" applyNumberFormat="1" applyFont="1" applyFill="1" applyBorder="1" applyAlignment="1">
      <alignment horizontal="center" vertical="center" shrinkToFit="1"/>
    </xf>
    <xf numFmtId="0" fontId="5" fillId="0" borderId="11" xfId="4" applyNumberFormat="1" applyFont="1" applyFill="1" applyBorder="1" applyAlignment="1">
      <alignment horizontal="center" vertical="center" shrinkToFit="1"/>
    </xf>
    <xf numFmtId="0" fontId="5" fillId="11" borderId="14" xfId="5" applyNumberFormat="1" applyFont="1" applyFill="1" applyBorder="1" applyAlignment="1">
      <alignment horizontal="center" vertical="center" shrinkToFit="1"/>
    </xf>
    <xf numFmtId="0" fontId="5" fillId="11" borderId="15" xfId="5" applyNumberFormat="1" applyFont="1" applyFill="1" applyBorder="1" applyAlignment="1">
      <alignment horizontal="center" vertical="center" shrinkToFit="1"/>
    </xf>
    <xf numFmtId="0" fontId="5" fillId="11" borderId="16" xfId="5" applyNumberFormat="1" applyFont="1" applyFill="1" applyBorder="1" applyAlignment="1">
      <alignment horizontal="center" vertical="center" shrinkToFit="1"/>
    </xf>
    <xf numFmtId="0" fontId="5" fillId="0" borderId="14" xfId="5" applyNumberFormat="1" applyFont="1" applyFill="1" applyBorder="1" applyAlignment="1">
      <alignment horizontal="center" vertical="center"/>
    </xf>
    <xf numFmtId="0" fontId="5" fillId="0" borderId="15" xfId="5" applyNumberFormat="1" applyFont="1" applyFill="1" applyBorder="1" applyAlignment="1">
      <alignment horizontal="center" vertical="center"/>
    </xf>
    <xf numFmtId="0" fontId="5" fillId="0" borderId="16" xfId="5" applyNumberFormat="1" applyFont="1" applyFill="1" applyBorder="1" applyAlignment="1">
      <alignment horizontal="center" vertical="center"/>
    </xf>
    <xf numFmtId="0" fontId="5" fillId="16" borderId="14" xfId="5" applyNumberFormat="1" applyFont="1" applyFill="1" applyBorder="1" applyAlignment="1">
      <alignment horizontal="center" vertical="center" shrinkToFit="1"/>
    </xf>
    <xf numFmtId="0" fontId="5" fillId="16" borderId="15" xfId="5" applyNumberFormat="1" applyFont="1" applyFill="1" applyBorder="1" applyAlignment="1">
      <alignment horizontal="center" vertical="center" shrinkToFit="1"/>
    </xf>
    <xf numFmtId="0" fontId="5" fillId="16" borderId="16" xfId="5" applyNumberFormat="1" applyFont="1" applyFill="1" applyBorder="1" applyAlignment="1">
      <alignment horizontal="center" vertical="center" shrinkToFit="1"/>
    </xf>
    <xf numFmtId="0" fontId="5" fillId="0" borderId="5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3" xfId="4" applyNumberFormat="1" applyFont="1" applyFill="1" applyBorder="1" applyAlignment="1">
      <alignment horizontal="center" vertical="center" wrapText="1"/>
    </xf>
    <xf numFmtId="0" fontId="5" fillId="0" borderId="11" xfId="4" applyNumberFormat="1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>
      <alignment horizontal="center" vertical="center" wrapText="1"/>
    </xf>
    <xf numFmtId="0" fontId="5" fillId="9" borderId="14" xfId="5" applyNumberFormat="1" applyFont="1" applyFill="1" applyBorder="1" applyAlignment="1">
      <alignment horizontal="center" vertical="center" shrinkToFit="1"/>
    </xf>
    <xf numFmtId="0" fontId="5" fillId="9" borderId="15" xfId="5" applyNumberFormat="1" applyFont="1" applyFill="1" applyBorder="1" applyAlignment="1">
      <alignment horizontal="center" vertical="center" shrinkToFit="1"/>
    </xf>
    <xf numFmtId="0" fontId="5" fillId="9" borderId="16" xfId="5" applyNumberFormat="1" applyFont="1" applyFill="1" applyBorder="1" applyAlignment="1">
      <alignment horizontal="center" vertical="center" shrinkToFit="1"/>
    </xf>
    <xf numFmtId="0" fontId="5" fillId="0" borderId="14" xfId="5" applyNumberFormat="1" applyFont="1" applyFill="1" applyBorder="1" applyAlignment="1">
      <alignment horizontal="center" vertical="center" wrapText="1"/>
    </xf>
    <xf numFmtId="0" fontId="5" fillId="0" borderId="15" xfId="5" applyNumberFormat="1" applyFont="1" applyFill="1" applyBorder="1" applyAlignment="1">
      <alignment horizontal="center" vertical="center" wrapText="1"/>
    </xf>
    <xf numFmtId="0" fontId="5" fillId="0" borderId="16" xfId="5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shrinkToFit="1"/>
    </xf>
    <xf numFmtId="0" fontId="5" fillId="0" borderId="13" xfId="3" applyNumberFormat="1" applyFont="1" applyFill="1" applyBorder="1" applyAlignment="1">
      <alignment horizontal="center" vertical="center" shrinkToFit="1"/>
    </xf>
    <xf numFmtId="0" fontId="5" fillId="0" borderId="1" xfId="8" applyNumberFormat="1" applyFont="1" applyFill="1" applyBorder="1" applyAlignment="1">
      <alignment horizontal="center" vertical="center" shrinkToFit="1"/>
    </xf>
    <xf numFmtId="0" fontId="5" fillId="0" borderId="13" xfId="8" applyNumberFormat="1" applyFont="1" applyFill="1" applyBorder="1" applyAlignment="1">
      <alignment horizontal="center" vertical="center" shrinkToFit="1"/>
    </xf>
    <xf numFmtId="0" fontId="5" fillId="0" borderId="11" xfId="8" applyNumberFormat="1" applyFont="1" applyFill="1" applyBorder="1" applyAlignment="1">
      <alignment horizontal="center" vertical="center" shrinkToFit="1"/>
    </xf>
    <xf numFmtId="0" fontId="5" fillId="0" borderId="18" xfId="5" applyNumberFormat="1" applyFont="1" applyFill="1" applyBorder="1" applyAlignment="1">
      <alignment horizontal="center" vertical="center" wrapText="1"/>
    </xf>
    <xf numFmtId="0" fontId="5" fillId="0" borderId="19" xfId="5" applyNumberFormat="1" applyFont="1" applyFill="1" applyBorder="1" applyAlignment="1">
      <alignment horizontal="center" vertical="center" wrapText="1"/>
    </xf>
    <xf numFmtId="0" fontId="5" fillId="0" borderId="20" xfId="5" applyNumberFormat="1" applyFont="1" applyFill="1" applyBorder="1" applyAlignment="1">
      <alignment horizontal="center" vertical="center" wrapText="1"/>
    </xf>
    <xf numFmtId="0" fontId="5" fillId="0" borderId="0" xfId="6" applyNumberFormat="1" applyFont="1" applyFill="1" applyAlignment="1">
      <alignment horizontal="center" vertical="center"/>
    </xf>
    <xf numFmtId="0" fontId="16" fillId="0" borderId="17" xfId="6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3" xfId="6" applyNumberFormat="1" applyFont="1" applyFill="1" applyBorder="1" applyAlignment="1">
      <alignment horizontal="center" vertical="center" wrapText="1"/>
    </xf>
    <xf numFmtId="0" fontId="5" fillId="0" borderId="11" xfId="6" applyNumberFormat="1" applyFont="1" applyFill="1" applyBorder="1" applyAlignment="1">
      <alignment horizontal="center" vertical="center" wrapText="1"/>
    </xf>
    <xf numFmtId="0" fontId="5" fillId="0" borderId="14" xfId="6" applyNumberFormat="1" applyFon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0" fontId="5" fillId="0" borderId="3" xfId="6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center" vertical="center"/>
    </xf>
    <xf numFmtId="0" fontId="2" fillId="0" borderId="11" xfId="6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/>
    </xf>
    <xf numFmtId="0" fontId="5" fillId="0" borderId="13" xfId="6" applyNumberFormat="1" applyFont="1" applyFill="1" applyBorder="1" applyAlignment="1">
      <alignment horizontal="center" vertical="center"/>
    </xf>
    <xf numFmtId="0" fontId="5" fillId="0" borderId="11" xfId="6" applyNumberFormat="1" applyFont="1" applyFill="1" applyBorder="1" applyAlignment="1">
      <alignment horizontal="center" vertical="center"/>
    </xf>
    <xf numFmtId="0" fontId="5" fillId="0" borderId="10" xfId="9" applyNumberFormat="1" applyFont="1" applyFill="1" applyBorder="1" applyAlignment="1">
      <alignment horizontal="center" vertical="center" shrinkToFit="1"/>
    </xf>
    <xf numFmtId="0" fontId="5" fillId="0" borderId="8" xfId="9" applyNumberFormat="1" applyFont="1" applyFill="1" applyBorder="1" applyAlignment="1">
      <alignment horizontal="center" vertical="center" shrinkToFit="1"/>
    </xf>
    <xf numFmtId="0" fontId="5" fillId="0" borderId="9" xfId="9" applyNumberFormat="1" applyFont="1" applyFill="1" applyBorder="1" applyAlignment="1">
      <alignment horizontal="center" vertical="center" shrinkToFit="1"/>
    </xf>
    <xf numFmtId="0" fontId="5" fillId="15" borderId="14" xfId="5" applyNumberFormat="1" applyFont="1" applyFill="1" applyBorder="1" applyAlignment="1">
      <alignment horizontal="center" vertical="center" shrinkToFit="1"/>
    </xf>
    <xf numFmtId="0" fontId="5" fillId="15" borderId="15" xfId="5" applyNumberFormat="1" applyFont="1" applyFill="1" applyBorder="1" applyAlignment="1">
      <alignment horizontal="center" vertical="center" shrinkToFit="1"/>
    </xf>
    <xf numFmtId="0" fontId="5" fillId="15" borderId="16" xfId="5" applyNumberFormat="1" applyFont="1" applyFill="1" applyBorder="1" applyAlignment="1">
      <alignment horizontal="center" vertical="center" shrinkToFit="1"/>
    </xf>
    <xf numFmtId="0" fontId="5" fillId="0" borderId="5" xfId="6" applyNumberFormat="1" applyFont="1" applyFill="1" applyBorder="1" applyAlignment="1">
      <alignment horizontal="center" vertical="center"/>
    </xf>
    <xf numFmtId="0" fontId="5" fillId="0" borderId="5" xfId="5" applyNumberFormat="1" applyFont="1" applyFill="1" applyBorder="1" applyAlignment="1">
      <alignment horizontal="center" vertical="center" shrinkToFit="1"/>
    </xf>
    <xf numFmtId="0" fontId="5" fillId="0" borderId="1" xfId="5" applyNumberFormat="1" applyFont="1" applyFill="1" applyBorder="1" applyAlignment="1">
      <alignment horizontal="center" vertical="center" shrinkToFit="1"/>
    </xf>
    <xf numFmtId="0" fontId="5" fillId="0" borderId="13" xfId="5" applyNumberFormat="1" applyFont="1" applyFill="1" applyBorder="1" applyAlignment="1">
      <alignment horizontal="center" vertical="center" shrinkToFit="1"/>
    </xf>
    <xf numFmtId="0" fontId="5" fillId="0" borderId="11" xfId="5" applyNumberFormat="1" applyFont="1" applyFill="1" applyBorder="1" applyAlignment="1">
      <alignment horizontal="center" vertical="center" shrinkToFit="1"/>
    </xf>
    <xf numFmtId="0" fontId="5" fillId="0" borderId="2" xfId="5" applyNumberFormat="1" applyFont="1" applyFill="1" applyBorder="1" applyAlignment="1">
      <alignment horizontal="center" vertical="center" shrinkToFit="1"/>
    </xf>
    <xf numFmtId="0" fontId="5" fillId="0" borderId="0" xfId="5" applyNumberFormat="1" applyFont="1" applyFill="1" applyBorder="1" applyAlignment="1">
      <alignment horizontal="center" vertical="center" shrinkToFit="1"/>
    </xf>
    <xf numFmtId="0" fontId="5" fillId="0" borderId="7" xfId="5" applyNumberFormat="1" applyFont="1" applyFill="1" applyBorder="1" applyAlignment="1">
      <alignment horizontal="center" vertical="center" shrinkToFit="1"/>
    </xf>
    <xf numFmtId="0" fontId="5" fillId="0" borderId="10" xfId="5" applyNumberFormat="1" applyFont="1" applyFill="1" applyBorder="1" applyAlignment="1">
      <alignment horizontal="center" vertical="center" shrinkToFit="1"/>
    </xf>
    <xf numFmtId="0" fontId="5" fillId="0" borderId="8" xfId="5" applyNumberFormat="1" applyFont="1" applyFill="1" applyBorder="1" applyAlignment="1">
      <alignment horizontal="center" vertical="center" shrinkToFit="1"/>
    </xf>
    <xf numFmtId="0" fontId="5" fillId="0" borderId="9" xfId="5" applyNumberFormat="1" applyFont="1" applyFill="1" applyBorder="1" applyAlignment="1">
      <alignment horizontal="center" vertical="center" shrinkToFit="1"/>
    </xf>
    <xf numFmtId="56" fontId="5" fillId="0" borderId="14" xfId="5" applyNumberFormat="1" applyFont="1" applyFill="1" applyBorder="1" applyAlignment="1">
      <alignment horizontal="center" vertical="center" shrinkToFit="1"/>
    </xf>
    <xf numFmtId="0" fontId="16" fillId="0" borderId="25" xfId="6" applyNumberFormat="1" applyFont="1" applyFill="1" applyBorder="1" applyAlignment="1">
      <alignment horizontal="center" vertical="center"/>
    </xf>
    <xf numFmtId="0" fontId="5" fillId="0" borderId="35" xfId="6" applyNumberFormat="1" applyFont="1" applyFill="1" applyBorder="1" applyAlignment="1">
      <alignment horizontal="center" vertical="center"/>
    </xf>
    <xf numFmtId="0" fontId="5" fillId="0" borderId="35" xfId="4" applyNumberFormat="1" applyFont="1" applyFill="1" applyBorder="1" applyAlignment="1">
      <alignment horizontal="center" vertical="center" shrinkToFit="1"/>
    </xf>
    <xf numFmtId="0" fontId="5" fillId="0" borderId="34" xfId="5" applyNumberFormat="1" applyFont="1" applyFill="1" applyBorder="1" applyAlignment="1">
      <alignment horizontal="center" vertical="center" shrinkToFit="1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26" xfId="6" applyNumberFormat="1" applyFont="1" applyFill="1" applyBorder="1" applyAlignment="1">
      <alignment horizontal="center" vertical="center"/>
    </xf>
    <xf numFmtId="0" fontId="16" fillId="0" borderId="36" xfId="6" applyNumberFormat="1" applyFont="1" applyFill="1" applyBorder="1" applyAlignment="1">
      <alignment horizontal="center" vertical="center"/>
    </xf>
    <xf numFmtId="176" fontId="2" fillId="5" borderId="10" xfId="5" applyNumberFormat="1" applyFont="1" applyFill="1" applyBorder="1" applyAlignment="1">
      <alignment horizontal="center" vertical="center"/>
    </xf>
    <xf numFmtId="176" fontId="2" fillId="5" borderId="9" xfId="5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9" xfId="0" applyNumberFormat="1" applyFont="1" applyFill="1" applyBorder="1" applyAlignment="1">
      <alignment horizontal="center" vertical="center"/>
    </xf>
    <xf numFmtId="176" fontId="40" fillId="0" borderId="0" xfId="5" applyNumberFormat="1" applyFont="1" applyFill="1" applyBorder="1" applyAlignment="1">
      <alignment horizontal="center" vertical="center"/>
    </xf>
  </cellXfs>
  <cellStyles count="14">
    <cellStyle name="ハイパーリンク 2" xfId="1"/>
    <cellStyle name="ハイパーリンク 3" xfId="2"/>
    <cellStyle name="標準" xfId="0" builtinId="0"/>
    <cellStyle name="標準 2" xfId="3"/>
    <cellStyle name="標準 2 2" xfId="4"/>
    <cellStyle name="標準 2 2 2" xfId="5"/>
    <cellStyle name="標準 2 2_２２年度成績表5.13" xfId="6"/>
    <cellStyle name="標準 3" xfId="7"/>
    <cellStyle name="標準 3 2" xfId="8"/>
    <cellStyle name="標準 3 2 2" xfId="9"/>
    <cellStyle name="標準 3 2_２２年度成績表" xfId="10"/>
    <cellStyle name="標準 3_２２年度成績表" xfId="11"/>
    <cellStyle name="標準 4" xfId="12"/>
    <cellStyle name="標準 5" xfId="1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66CCFF"/>
      <color rgb="FF66FF99"/>
      <color rgb="FFFF99FF"/>
      <color rgb="FF33CC33"/>
      <color rgb="FF66FF33"/>
      <color rgb="FF64DD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89647</xdr:colOff>
      <xdr:row>0</xdr:row>
      <xdr:rowOff>119344</xdr:rowOff>
    </xdr:from>
    <xdr:to>
      <xdr:col>32</xdr:col>
      <xdr:colOff>67235</xdr:colOff>
      <xdr:row>1</xdr:row>
      <xdr:rowOff>224119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750794" y="119344"/>
          <a:ext cx="6107206" cy="3961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 cmpd="sng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平成２７度成田市社会人サッカーリーグ　　（１部）</a:t>
          </a:r>
        </a:p>
      </xdr:txBody>
    </xdr:sp>
    <xdr:clientData/>
  </xdr:twoCellAnchor>
  <xdr:twoCellAnchor>
    <xdr:from>
      <xdr:col>3</xdr:col>
      <xdr:colOff>0</xdr:colOff>
      <xdr:row>3</xdr:row>
      <xdr:rowOff>22411</xdr:rowOff>
    </xdr:from>
    <xdr:to>
      <xdr:col>39</xdr:col>
      <xdr:colOff>0</xdr:colOff>
      <xdr:row>39</xdr:row>
      <xdr:rowOff>0</xdr:rowOff>
    </xdr:to>
    <xdr:cxnSp macro="">
      <xdr:nvCxnSpPr>
        <xdr:cNvPr id="14989" name="直線コネクタ 3"/>
        <xdr:cNvCxnSpPr>
          <a:cxnSpLocks noChangeShapeType="1"/>
        </xdr:cNvCxnSpPr>
      </xdr:nvCxnSpPr>
      <xdr:spPr bwMode="auto">
        <a:xfrm>
          <a:off x="1355912" y="1019735"/>
          <a:ext cx="6723529" cy="958103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</xdr:colOff>
      <xdr:row>0</xdr:row>
      <xdr:rowOff>164167</xdr:rowOff>
    </xdr:from>
    <xdr:to>
      <xdr:col>28</xdr:col>
      <xdr:colOff>43708</xdr:colOff>
      <xdr:row>1</xdr:row>
      <xdr:rowOff>246530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717176" y="164167"/>
          <a:ext cx="5995147" cy="38492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 cmpd="sng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平成２７年度成田市社会人サッカーリーグ　　（２部）</a:t>
          </a:r>
        </a:p>
      </xdr:txBody>
    </xdr:sp>
    <xdr:clientData/>
  </xdr:twoCellAnchor>
  <xdr:twoCellAnchor>
    <xdr:from>
      <xdr:col>3</xdr:col>
      <xdr:colOff>0</xdr:colOff>
      <xdr:row>3</xdr:row>
      <xdr:rowOff>22411</xdr:rowOff>
    </xdr:from>
    <xdr:to>
      <xdr:col>26</xdr:col>
      <xdr:colOff>201706</xdr:colOff>
      <xdr:row>26</xdr:row>
      <xdr:rowOff>235324</xdr:rowOff>
    </xdr:to>
    <xdr:cxnSp macro="">
      <xdr:nvCxnSpPr>
        <xdr:cNvPr id="6" name="直線コネクタ 5"/>
        <xdr:cNvCxnSpPr/>
      </xdr:nvCxnSpPr>
      <xdr:spPr bwMode="auto">
        <a:xfrm>
          <a:off x="1355912" y="1019735"/>
          <a:ext cx="4863353" cy="6622677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11206</xdr:colOff>
      <xdr:row>27</xdr:row>
      <xdr:rowOff>33617</xdr:rowOff>
    </xdr:from>
    <xdr:to>
      <xdr:col>36</xdr:col>
      <xdr:colOff>0</xdr:colOff>
      <xdr:row>36</xdr:row>
      <xdr:rowOff>0</xdr:rowOff>
    </xdr:to>
    <xdr:cxnSp macro="">
      <xdr:nvCxnSpPr>
        <xdr:cNvPr id="5" name="直線コネクタ 4"/>
        <xdr:cNvCxnSpPr/>
      </xdr:nvCxnSpPr>
      <xdr:spPr bwMode="auto">
        <a:xfrm>
          <a:off x="6252882" y="7687235"/>
          <a:ext cx="2308412" cy="2913530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189379</xdr:colOff>
      <xdr:row>1</xdr:row>
      <xdr:rowOff>12887</xdr:rowOff>
    </xdr:from>
    <xdr:to>
      <xdr:col>9</xdr:col>
      <xdr:colOff>253945</xdr:colOff>
      <xdr:row>1</xdr:row>
      <xdr:rowOff>409407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951379" y="184337"/>
          <a:ext cx="6065316" cy="39652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2540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89535" tIns="46355" rIns="89535" bIns="46355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平成２７成田市社会人サッカーリーグ　（得点・警告）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3" zoomScaleNormal="100" workbookViewId="0">
      <selection activeCell="K27" sqref="K27"/>
    </sheetView>
  </sheetViews>
  <sheetFormatPr defaultRowHeight="11.25"/>
  <cols>
    <col min="1" max="1" width="3.5" style="340" bestFit="1" customWidth="1"/>
    <col min="2" max="2" width="3.75" style="340" customWidth="1"/>
    <col min="3" max="3" width="3.375" style="340" bestFit="1" customWidth="1"/>
    <col min="4" max="4" width="3.125" style="340" bestFit="1" customWidth="1"/>
    <col min="5" max="5" width="5.875" style="340" bestFit="1" customWidth="1"/>
    <col min="6" max="6" width="14.25" style="340" bestFit="1" customWidth="1"/>
    <col min="7" max="7" width="16.25" style="340" bestFit="1" customWidth="1"/>
    <col min="8" max="8" width="12.625" style="340" bestFit="1" customWidth="1"/>
    <col min="9" max="9" width="13.125" style="340" bestFit="1" customWidth="1"/>
    <col min="10" max="10" width="15.625" style="340" bestFit="1" customWidth="1"/>
    <col min="11" max="227" width="9" style="340"/>
    <col min="228" max="228" width="3.5" style="340" bestFit="1" customWidth="1"/>
    <col min="229" max="229" width="3" style="340" customWidth="1"/>
    <col min="230" max="230" width="3.375" style="340" bestFit="1" customWidth="1"/>
    <col min="231" max="231" width="3.125" style="340" bestFit="1" customWidth="1"/>
    <col min="232" max="232" width="5.875" style="340" bestFit="1" customWidth="1"/>
    <col min="233" max="233" width="14.25" style="340" bestFit="1" customWidth="1"/>
    <col min="234" max="234" width="16.25" style="340" bestFit="1" customWidth="1"/>
    <col min="235" max="235" width="12.625" style="340" bestFit="1" customWidth="1"/>
    <col min="236" max="236" width="13.125" style="340" bestFit="1" customWidth="1"/>
    <col min="237" max="237" width="15.625" style="340" bestFit="1" customWidth="1"/>
    <col min="238" max="483" width="9" style="340"/>
    <col min="484" max="484" width="3.5" style="340" bestFit="1" customWidth="1"/>
    <col min="485" max="485" width="3" style="340" customWidth="1"/>
    <col min="486" max="486" width="3.375" style="340" bestFit="1" customWidth="1"/>
    <col min="487" max="487" width="3.125" style="340" bestFit="1" customWidth="1"/>
    <col min="488" max="488" width="5.875" style="340" bestFit="1" customWidth="1"/>
    <col min="489" max="489" width="14.25" style="340" bestFit="1" customWidth="1"/>
    <col min="490" max="490" width="16.25" style="340" bestFit="1" customWidth="1"/>
    <col min="491" max="491" width="12.625" style="340" bestFit="1" customWidth="1"/>
    <col min="492" max="492" width="13.125" style="340" bestFit="1" customWidth="1"/>
    <col min="493" max="493" width="15.625" style="340" bestFit="1" customWidth="1"/>
    <col min="494" max="739" width="9" style="340"/>
    <col min="740" max="740" width="3.5" style="340" bestFit="1" customWidth="1"/>
    <col min="741" max="741" width="3" style="340" customWidth="1"/>
    <col min="742" max="742" width="3.375" style="340" bestFit="1" customWidth="1"/>
    <col min="743" max="743" width="3.125" style="340" bestFit="1" customWidth="1"/>
    <col min="744" max="744" width="5.875" style="340" bestFit="1" customWidth="1"/>
    <col min="745" max="745" width="14.25" style="340" bestFit="1" customWidth="1"/>
    <col min="746" max="746" width="16.25" style="340" bestFit="1" customWidth="1"/>
    <col min="747" max="747" width="12.625" style="340" bestFit="1" customWidth="1"/>
    <col min="748" max="748" width="13.125" style="340" bestFit="1" customWidth="1"/>
    <col min="749" max="749" width="15.625" style="340" bestFit="1" customWidth="1"/>
    <col min="750" max="995" width="9" style="340"/>
    <col min="996" max="996" width="3.5" style="340" bestFit="1" customWidth="1"/>
    <col min="997" max="997" width="3" style="340" customWidth="1"/>
    <col min="998" max="998" width="3.375" style="340" bestFit="1" customWidth="1"/>
    <col min="999" max="999" width="3.125" style="340" bestFit="1" customWidth="1"/>
    <col min="1000" max="1000" width="5.875" style="340" bestFit="1" customWidth="1"/>
    <col min="1001" max="1001" width="14.25" style="340" bestFit="1" customWidth="1"/>
    <col min="1002" max="1002" width="16.25" style="340" bestFit="1" customWidth="1"/>
    <col min="1003" max="1003" width="12.625" style="340" bestFit="1" customWidth="1"/>
    <col min="1004" max="1004" width="13.125" style="340" bestFit="1" customWidth="1"/>
    <col min="1005" max="1005" width="15.625" style="340" bestFit="1" customWidth="1"/>
    <col min="1006" max="1251" width="9" style="340"/>
    <col min="1252" max="1252" width="3.5" style="340" bestFit="1" customWidth="1"/>
    <col min="1253" max="1253" width="3" style="340" customWidth="1"/>
    <col min="1254" max="1254" width="3.375" style="340" bestFit="1" customWidth="1"/>
    <col min="1255" max="1255" width="3.125" style="340" bestFit="1" customWidth="1"/>
    <col min="1256" max="1256" width="5.875" style="340" bestFit="1" customWidth="1"/>
    <col min="1257" max="1257" width="14.25" style="340" bestFit="1" customWidth="1"/>
    <col min="1258" max="1258" width="16.25" style="340" bestFit="1" customWidth="1"/>
    <col min="1259" max="1259" width="12.625" style="340" bestFit="1" customWidth="1"/>
    <col min="1260" max="1260" width="13.125" style="340" bestFit="1" customWidth="1"/>
    <col min="1261" max="1261" width="15.625" style="340" bestFit="1" customWidth="1"/>
    <col min="1262" max="1507" width="9" style="340"/>
    <col min="1508" max="1508" width="3.5" style="340" bestFit="1" customWidth="1"/>
    <col min="1509" max="1509" width="3" style="340" customWidth="1"/>
    <col min="1510" max="1510" width="3.375" style="340" bestFit="1" customWidth="1"/>
    <col min="1511" max="1511" width="3.125" style="340" bestFit="1" customWidth="1"/>
    <col min="1512" max="1512" width="5.875" style="340" bestFit="1" customWidth="1"/>
    <col min="1513" max="1513" width="14.25" style="340" bestFit="1" customWidth="1"/>
    <col min="1514" max="1514" width="16.25" style="340" bestFit="1" customWidth="1"/>
    <col min="1515" max="1515" width="12.625" style="340" bestFit="1" customWidth="1"/>
    <col min="1516" max="1516" width="13.125" style="340" bestFit="1" customWidth="1"/>
    <col min="1517" max="1517" width="15.625" style="340" bestFit="1" customWidth="1"/>
    <col min="1518" max="1763" width="9" style="340"/>
    <col min="1764" max="1764" width="3.5" style="340" bestFit="1" customWidth="1"/>
    <col min="1765" max="1765" width="3" style="340" customWidth="1"/>
    <col min="1766" max="1766" width="3.375" style="340" bestFit="1" customWidth="1"/>
    <col min="1767" max="1767" width="3.125" style="340" bestFit="1" customWidth="1"/>
    <col min="1768" max="1768" width="5.875" style="340" bestFit="1" customWidth="1"/>
    <col min="1769" max="1769" width="14.25" style="340" bestFit="1" customWidth="1"/>
    <col min="1770" max="1770" width="16.25" style="340" bestFit="1" customWidth="1"/>
    <col min="1771" max="1771" width="12.625" style="340" bestFit="1" customWidth="1"/>
    <col min="1772" max="1772" width="13.125" style="340" bestFit="1" customWidth="1"/>
    <col min="1773" max="1773" width="15.625" style="340" bestFit="1" customWidth="1"/>
    <col min="1774" max="2019" width="9" style="340"/>
    <col min="2020" max="2020" width="3.5" style="340" bestFit="1" customWidth="1"/>
    <col min="2021" max="2021" width="3" style="340" customWidth="1"/>
    <col min="2022" max="2022" width="3.375" style="340" bestFit="1" customWidth="1"/>
    <col min="2023" max="2023" width="3.125" style="340" bestFit="1" customWidth="1"/>
    <col min="2024" max="2024" width="5.875" style="340" bestFit="1" customWidth="1"/>
    <col min="2025" max="2025" width="14.25" style="340" bestFit="1" customWidth="1"/>
    <col min="2026" max="2026" width="16.25" style="340" bestFit="1" customWidth="1"/>
    <col min="2027" max="2027" width="12.625" style="340" bestFit="1" customWidth="1"/>
    <col min="2028" max="2028" width="13.125" style="340" bestFit="1" customWidth="1"/>
    <col min="2029" max="2029" width="15.625" style="340" bestFit="1" customWidth="1"/>
    <col min="2030" max="2275" width="9" style="340"/>
    <col min="2276" max="2276" width="3.5" style="340" bestFit="1" customWidth="1"/>
    <col min="2277" max="2277" width="3" style="340" customWidth="1"/>
    <col min="2278" max="2278" width="3.375" style="340" bestFit="1" customWidth="1"/>
    <col min="2279" max="2279" width="3.125" style="340" bestFit="1" customWidth="1"/>
    <col min="2280" max="2280" width="5.875" style="340" bestFit="1" customWidth="1"/>
    <col min="2281" max="2281" width="14.25" style="340" bestFit="1" customWidth="1"/>
    <col min="2282" max="2282" width="16.25" style="340" bestFit="1" customWidth="1"/>
    <col min="2283" max="2283" width="12.625" style="340" bestFit="1" customWidth="1"/>
    <col min="2284" max="2284" width="13.125" style="340" bestFit="1" customWidth="1"/>
    <col min="2285" max="2285" width="15.625" style="340" bestFit="1" customWidth="1"/>
    <col min="2286" max="2531" width="9" style="340"/>
    <col min="2532" max="2532" width="3.5" style="340" bestFit="1" customWidth="1"/>
    <col min="2533" max="2533" width="3" style="340" customWidth="1"/>
    <col min="2534" max="2534" width="3.375" style="340" bestFit="1" customWidth="1"/>
    <col min="2535" max="2535" width="3.125" style="340" bestFit="1" customWidth="1"/>
    <col min="2536" max="2536" width="5.875" style="340" bestFit="1" customWidth="1"/>
    <col min="2537" max="2537" width="14.25" style="340" bestFit="1" customWidth="1"/>
    <col min="2538" max="2538" width="16.25" style="340" bestFit="1" customWidth="1"/>
    <col min="2539" max="2539" width="12.625" style="340" bestFit="1" customWidth="1"/>
    <col min="2540" max="2540" width="13.125" style="340" bestFit="1" customWidth="1"/>
    <col min="2541" max="2541" width="15.625" style="340" bestFit="1" customWidth="1"/>
    <col min="2542" max="2787" width="9" style="340"/>
    <col min="2788" max="2788" width="3.5" style="340" bestFit="1" customWidth="1"/>
    <col min="2789" max="2789" width="3" style="340" customWidth="1"/>
    <col min="2790" max="2790" width="3.375" style="340" bestFit="1" customWidth="1"/>
    <col min="2791" max="2791" width="3.125" style="340" bestFit="1" customWidth="1"/>
    <col min="2792" max="2792" width="5.875" style="340" bestFit="1" customWidth="1"/>
    <col min="2793" max="2793" width="14.25" style="340" bestFit="1" customWidth="1"/>
    <col min="2794" max="2794" width="16.25" style="340" bestFit="1" customWidth="1"/>
    <col min="2795" max="2795" width="12.625" style="340" bestFit="1" customWidth="1"/>
    <col min="2796" max="2796" width="13.125" style="340" bestFit="1" customWidth="1"/>
    <col min="2797" max="2797" width="15.625" style="340" bestFit="1" customWidth="1"/>
    <col min="2798" max="3043" width="9" style="340"/>
    <col min="3044" max="3044" width="3.5" style="340" bestFit="1" customWidth="1"/>
    <col min="3045" max="3045" width="3" style="340" customWidth="1"/>
    <col min="3046" max="3046" width="3.375" style="340" bestFit="1" customWidth="1"/>
    <col min="3047" max="3047" width="3.125" style="340" bestFit="1" customWidth="1"/>
    <col min="3048" max="3048" width="5.875" style="340" bestFit="1" customWidth="1"/>
    <col min="3049" max="3049" width="14.25" style="340" bestFit="1" customWidth="1"/>
    <col min="3050" max="3050" width="16.25" style="340" bestFit="1" customWidth="1"/>
    <col min="3051" max="3051" width="12.625" style="340" bestFit="1" customWidth="1"/>
    <col min="3052" max="3052" width="13.125" style="340" bestFit="1" customWidth="1"/>
    <col min="3053" max="3053" width="15.625" style="340" bestFit="1" customWidth="1"/>
    <col min="3054" max="3299" width="9" style="340"/>
    <col min="3300" max="3300" width="3.5" style="340" bestFit="1" customWidth="1"/>
    <col min="3301" max="3301" width="3" style="340" customWidth="1"/>
    <col min="3302" max="3302" width="3.375" style="340" bestFit="1" customWidth="1"/>
    <col min="3303" max="3303" width="3.125" style="340" bestFit="1" customWidth="1"/>
    <col min="3304" max="3304" width="5.875" style="340" bestFit="1" customWidth="1"/>
    <col min="3305" max="3305" width="14.25" style="340" bestFit="1" customWidth="1"/>
    <col min="3306" max="3306" width="16.25" style="340" bestFit="1" customWidth="1"/>
    <col min="3307" max="3307" width="12.625" style="340" bestFit="1" customWidth="1"/>
    <col min="3308" max="3308" width="13.125" style="340" bestFit="1" customWidth="1"/>
    <col min="3309" max="3309" width="15.625" style="340" bestFit="1" customWidth="1"/>
    <col min="3310" max="3555" width="9" style="340"/>
    <col min="3556" max="3556" width="3.5" style="340" bestFit="1" customWidth="1"/>
    <col min="3557" max="3557" width="3" style="340" customWidth="1"/>
    <col min="3558" max="3558" width="3.375" style="340" bestFit="1" customWidth="1"/>
    <col min="3559" max="3559" width="3.125" style="340" bestFit="1" customWidth="1"/>
    <col min="3560" max="3560" width="5.875" style="340" bestFit="1" customWidth="1"/>
    <col min="3561" max="3561" width="14.25" style="340" bestFit="1" customWidth="1"/>
    <col min="3562" max="3562" width="16.25" style="340" bestFit="1" customWidth="1"/>
    <col min="3563" max="3563" width="12.625" style="340" bestFit="1" customWidth="1"/>
    <col min="3564" max="3564" width="13.125" style="340" bestFit="1" customWidth="1"/>
    <col min="3565" max="3565" width="15.625" style="340" bestFit="1" customWidth="1"/>
    <col min="3566" max="3811" width="9" style="340"/>
    <col min="3812" max="3812" width="3.5" style="340" bestFit="1" customWidth="1"/>
    <col min="3813" max="3813" width="3" style="340" customWidth="1"/>
    <col min="3814" max="3814" width="3.375" style="340" bestFit="1" customWidth="1"/>
    <col min="3815" max="3815" width="3.125" style="340" bestFit="1" customWidth="1"/>
    <col min="3816" max="3816" width="5.875" style="340" bestFit="1" customWidth="1"/>
    <col min="3817" max="3817" width="14.25" style="340" bestFit="1" customWidth="1"/>
    <col min="3818" max="3818" width="16.25" style="340" bestFit="1" customWidth="1"/>
    <col min="3819" max="3819" width="12.625" style="340" bestFit="1" customWidth="1"/>
    <col min="3820" max="3820" width="13.125" style="340" bestFit="1" customWidth="1"/>
    <col min="3821" max="3821" width="15.625" style="340" bestFit="1" customWidth="1"/>
    <col min="3822" max="4067" width="9" style="340"/>
    <col min="4068" max="4068" width="3.5" style="340" bestFit="1" customWidth="1"/>
    <col min="4069" max="4069" width="3" style="340" customWidth="1"/>
    <col min="4070" max="4070" width="3.375" style="340" bestFit="1" customWidth="1"/>
    <col min="4071" max="4071" width="3.125" style="340" bestFit="1" customWidth="1"/>
    <col min="4072" max="4072" width="5.875" style="340" bestFit="1" customWidth="1"/>
    <col min="4073" max="4073" width="14.25" style="340" bestFit="1" customWidth="1"/>
    <col min="4074" max="4074" width="16.25" style="340" bestFit="1" customWidth="1"/>
    <col min="4075" max="4075" width="12.625" style="340" bestFit="1" customWidth="1"/>
    <col min="4076" max="4076" width="13.125" style="340" bestFit="1" customWidth="1"/>
    <col min="4077" max="4077" width="15.625" style="340" bestFit="1" customWidth="1"/>
    <col min="4078" max="4323" width="9" style="340"/>
    <col min="4324" max="4324" width="3.5" style="340" bestFit="1" customWidth="1"/>
    <col min="4325" max="4325" width="3" style="340" customWidth="1"/>
    <col min="4326" max="4326" width="3.375" style="340" bestFit="1" customWidth="1"/>
    <col min="4327" max="4327" width="3.125" style="340" bestFit="1" customWidth="1"/>
    <col min="4328" max="4328" width="5.875" style="340" bestFit="1" customWidth="1"/>
    <col min="4329" max="4329" width="14.25" style="340" bestFit="1" customWidth="1"/>
    <col min="4330" max="4330" width="16.25" style="340" bestFit="1" customWidth="1"/>
    <col min="4331" max="4331" width="12.625" style="340" bestFit="1" customWidth="1"/>
    <col min="4332" max="4332" width="13.125" style="340" bestFit="1" customWidth="1"/>
    <col min="4333" max="4333" width="15.625" style="340" bestFit="1" customWidth="1"/>
    <col min="4334" max="4579" width="9" style="340"/>
    <col min="4580" max="4580" width="3.5" style="340" bestFit="1" customWidth="1"/>
    <col min="4581" max="4581" width="3" style="340" customWidth="1"/>
    <col min="4582" max="4582" width="3.375" style="340" bestFit="1" customWidth="1"/>
    <col min="4583" max="4583" width="3.125" style="340" bestFit="1" customWidth="1"/>
    <col min="4584" max="4584" width="5.875" style="340" bestFit="1" customWidth="1"/>
    <col min="4585" max="4585" width="14.25" style="340" bestFit="1" customWidth="1"/>
    <col min="4586" max="4586" width="16.25" style="340" bestFit="1" customWidth="1"/>
    <col min="4587" max="4587" width="12.625" style="340" bestFit="1" customWidth="1"/>
    <col min="4588" max="4588" width="13.125" style="340" bestFit="1" customWidth="1"/>
    <col min="4589" max="4589" width="15.625" style="340" bestFit="1" customWidth="1"/>
    <col min="4590" max="4835" width="9" style="340"/>
    <col min="4836" max="4836" width="3.5" style="340" bestFit="1" customWidth="1"/>
    <col min="4837" max="4837" width="3" style="340" customWidth="1"/>
    <col min="4838" max="4838" width="3.375" style="340" bestFit="1" customWidth="1"/>
    <col min="4839" max="4839" width="3.125" style="340" bestFit="1" customWidth="1"/>
    <col min="4840" max="4840" width="5.875" style="340" bestFit="1" customWidth="1"/>
    <col min="4841" max="4841" width="14.25" style="340" bestFit="1" customWidth="1"/>
    <col min="4842" max="4842" width="16.25" style="340" bestFit="1" customWidth="1"/>
    <col min="4843" max="4843" width="12.625" style="340" bestFit="1" customWidth="1"/>
    <col min="4844" max="4844" width="13.125" style="340" bestFit="1" customWidth="1"/>
    <col min="4845" max="4845" width="15.625" style="340" bestFit="1" customWidth="1"/>
    <col min="4846" max="5091" width="9" style="340"/>
    <col min="5092" max="5092" width="3.5" style="340" bestFit="1" customWidth="1"/>
    <col min="5093" max="5093" width="3" style="340" customWidth="1"/>
    <col min="5094" max="5094" width="3.375" style="340" bestFit="1" customWidth="1"/>
    <col min="5095" max="5095" width="3.125" style="340" bestFit="1" customWidth="1"/>
    <col min="5096" max="5096" width="5.875" style="340" bestFit="1" customWidth="1"/>
    <col min="5097" max="5097" width="14.25" style="340" bestFit="1" customWidth="1"/>
    <col min="5098" max="5098" width="16.25" style="340" bestFit="1" customWidth="1"/>
    <col min="5099" max="5099" width="12.625" style="340" bestFit="1" customWidth="1"/>
    <col min="5100" max="5100" width="13.125" style="340" bestFit="1" customWidth="1"/>
    <col min="5101" max="5101" width="15.625" style="340" bestFit="1" customWidth="1"/>
    <col min="5102" max="5347" width="9" style="340"/>
    <col min="5348" max="5348" width="3.5" style="340" bestFit="1" customWidth="1"/>
    <col min="5349" max="5349" width="3" style="340" customWidth="1"/>
    <col min="5350" max="5350" width="3.375" style="340" bestFit="1" customWidth="1"/>
    <col min="5351" max="5351" width="3.125" style="340" bestFit="1" customWidth="1"/>
    <col min="5352" max="5352" width="5.875" style="340" bestFit="1" customWidth="1"/>
    <col min="5353" max="5353" width="14.25" style="340" bestFit="1" customWidth="1"/>
    <col min="5354" max="5354" width="16.25" style="340" bestFit="1" customWidth="1"/>
    <col min="5355" max="5355" width="12.625" style="340" bestFit="1" customWidth="1"/>
    <col min="5356" max="5356" width="13.125" style="340" bestFit="1" customWidth="1"/>
    <col min="5357" max="5357" width="15.625" style="340" bestFit="1" customWidth="1"/>
    <col min="5358" max="5603" width="9" style="340"/>
    <col min="5604" max="5604" width="3.5" style="340" bestFit="1" customWidth="1"/>
    <col min="5605" max="5605" width="3" style="340" customWidth="1"/>
    <col min="5606" max="5606" width="3.375" style="340" bestFit="1" customWidth="1"/>
    <col min="5607" max="5607" width="3.125" style="340" bestFit="1" customWidth="1"/>
    <col min="5608" max="5608" width="5.875" style="340" bestFit="1" customWidth="1"/>
    <col min="5609" max="5609" width="14.25" style="340" bestFit="1" customWidth="1"/>
    <col min="5610" max="5610" width="16.25" style="340" bestFit="1" customWidth="1"/>
    <col min="5611" max="5611" width="12.625" style="340" bestFit="1" customWidth="1"/>
    <col min="5612" max="5612" width="13.125" style="340" bestFit="1" customWidth="1"/>
    <col min="5613" max="5613" width="15.625" style="340" bestFit="1" customWidth="1"/>
    <col min="5614" max="5859" width="9" style="340"/>
    <col min="5860" max="5860" width="3.5" style="340" bestFit="1" customWidth="1"/>
    <col min="5861" max="5861" width="3" style="340" customWidth="1"/>
    <col min="5862" max="5862" width="3.375" style="340" bestFit="1" customWidth="1"/>
    <col min="5863" max="5863" width="3.125" style="340" bestFit="1" customWidth="1"/>
    <col min="5864" max="5864" width="5.875" style="340" bestFit="1" customWidth="1"/>
    <col min="5865" max="5865" width="14.25" style="340" bestFit="1" customWidth="1"/>
    <col min="5866" max="5866" width="16.25" style="340" bestFit="1" customWidth="1"/>
    <col min="5867" max="5867" width="12.625" style="340" bestFit="1" customWidth="1"/>
    <col min="5868" max="5868" width="13.125" style="340" bestFit="1" customWidth="1"/>
    <col min="5869" max="5869" width="15.625" style="340" bestFit="1" customWidth="1"/>
    <col min="5870" max="6115" width="9" style="340"/>
    <col min="6116" max="6116" width="3.5" style="340" bestFit="1" customWidth="1"/>
    <col min="6117" max="6117" width="3" style="340" customWidth="1"/>
    <col min="6118" max="6118" width="3.375" style="340" bestFit="1" customWidth="1"/>
    <col min="6119" max="6119" width="3.125" style="340" bestFit="1" customWidth="1"/>
    <col min="6120" max="6120" width="5.875" style="340" bestFit="1" customWidth="1"/>
    <col min="6121" max="6121" width="14.25" style="340" bestFit="1" customWidth="1"/>
    <col min="6122" max="6122" width="16.25" style="340" bestFit="1" customWidth="1"/>
    <col min="6123" max="6123" width="12.625" style="340" bestFit="1" customWidth="1"/>
    <col min="6124" max="6124" width="13.125" style="340" bestFit="1" customWidth="1"/>
    <col min="6125" max="6125" width="15.625" style="340" bestFit="1" customWidth="1"/>
    <col min="6126" max="6371" width="9" style="340"/>
    <col min="6372" max="6372" width="3.5" style="340" bestFit="1" customWidth="1"/>
    <col min="6373" max="6373" width="3" style="340" customWidth="1"/>
    <col min="6374" max="6374" width="3.375" style="340" bestFit="1" customWidth="1"/>
    <col min="6375" max="6375" width="3.125" style="340" bestFit="1" customWidth="1"/>
    <col min="6376" max="6376" width="5.875" style="340" bestFit="1" customWidth="1"/>
    <col min="6377" max="6377" width="14.25" style="340" bestFit="1" customWidth="1"/>
    <col min="6378" max="6378" width="16.25" style="340" bestFit="1" customWidth="1"/>
    <col min="6379" max="6379" width="12.625" style="340" bestFit="1" customWidth="1"/>
    <col min="6380" max="6380" width="13.125" style="340" bestFit="1" customWidth="1"/>
    <col min="6381" max="6381" width="15.625" style="340" bestFit="1" customWidth="1"/>
    <col min="6382" max="6627" width="9" style="340"/>
    <col min="6628" max="6628" width="3.5" style="340" bestFit="1" customWidth="1"/>
    <col min="6629" max="6629" width="3" style="340" customWidth="1"/>
    <col min="6630" max="6630" width="3.375" style="340" bestFit="1" customWidth="1"/>
    <col min="6631" max="6631" width="3.125" style="340" bestFit="1" customWidth="1"/>
    <col min="6632" max="6632" width="5.875" style="340" bestFit="1" customWidth="1"/>
    <col min="6633" max="6633" width="14.25" style="340" bestFit="1" customWidth="1"/>
    <col min="6634" max="6634" width="16.25" style="340" bestFit="1" customWidth="1"/>
    <col min="6635" max="6635" width="12.625" style="340" bestFit="1" customWidth="1"/>
    <col min="6636" max="6636" width="13.125" style="340" bestFit="1" customWidth="1"/>
    <col min="6637" max="6637" width="15.625" style="340" bestFit="1" customWidth="1"/>
    <col min="6638" max="6883" width="9" style="340"/>
    <col min="6884" max="6884" width="3.5" style="340" bestFit="1" customWidth="1"/>
    <col min="6885" max="6885" width="3" style="340" customWidth="1"/>
    <col min="6886" max="6886" width="3.375" style="340" bestFit="1" customWidth="1"/>
    <col min="6887" max="6887" width="3.125" style="340" bestFit="1" customWidth="1"/>
    <col min="6888" max="6888" width="5.875" style="340" bestFit="1" customWidth="1"/>
    <col min="6889" max="6889" width="14.25" style="340" bestFit="1" customWidth="1"/>
    <col min="6890" max="6890" width="16.25" style="340" bestFit="1" customWidth="1"/>
    <col min="6891" max="6891" width="12.625" style="340" bestFit="1" customWidth="1"/>
    <col min="6892" max="6892" width="13.125" style="340" bestFit="1" customWidth="1"/>
    <col min="6893" max="6893" width="15.625" style="340" bestFit="1" customWidth="1"/>
    <col min="6894" max="7139" width="9" style="340"/>
    <col min="7140" max="7140" width="3.5" style="340" bestFit="1" customWidth="1"/>
    <col min="7141" max="7141" width="3" style="340" customWidth="1"/>
    <col min="7142" max="7142" width="3.375" style="340" bestFit="1" customWidth="1"/>
    <col min="7143" max="7143" width="3.125" style="340" bestFit="1" customWidth="1"/>
    <col min="7144" max="7144" width="5.875" style="340" bestFit="1" customWidth="1"/>
    <col min="7145" max="7145" width="14.25" style="340" bestFit="1" customWidth="1"/>
    <col min="7146" max="7146" width="16.25" style="340" bestFit="1" customWidth="1"/>
    <col min="7147" max="7147" width="12.625" style="340" bestFit="1" customWidth="1"/>
    <col min="7148" max="7148" width="13.125" style="340" bestFit="1" customWidth="1"/>
    <col min="7149" max="7149" width="15.625" style="340" bestFit="1" customWidth="1"/>
    <col min="7150" max="7395" width="9" style="340"/>
    <col min="7396" max="7396" width="3.5" style="340" bestFit="1" customWidth="1"/>
    <col min="7397" max="7397" width="3" style="340" customWidth="1"/>
    <col min="7398" max="7398" width="3.375" style="340" bestFit="1" customWidth="1"/>
    <col min="7399" max="7399" width="3.125" style="340" bestFit="1" customWidth="1"/>
    <col min="7400" max="7400" width="5.875" style="340" bestFit="1" customWidth="1"/>
    <col min="7401" max="7401" width="14.25" style="340" bestFit="1" customWidth="1"/>
    <col min="7402" max="7402" width="16.25" style="340" bestFit="1" customWidth="1"/>
    <col min="7403" max="7403" width="12.625" style="340" bestFit="1" customWidth="1"/>
    <col min="7404" max="7404" width="13.125" style="340" bestFit="1" customWidth="1"/>
    <col min="7405" max="7405" width="15.625" style="340" bestFit="1" customWidth="1"/>
    <col min="7406" max="7651" width="9" style="340"/>
    <col min="7652" max="7652" width="3.5" style="340" bestFit="1" customWidth="1"/>
    <col min="7653" max="7653" width="3" style="340" customWidth="1"/>
    <col min="7654" max="7654" width="3.375" style="340" bestFit="1" customWidth="1"/>
    <col min="7655" max="7655" width="3.125" style="340" bestFit="1" customWidth="1"/>
    <col min="7656" max="7656" width="5.875" style="340" bestFit="1" customWidth="1"/>
    <col min="7657" max="7657" width="14.25" style="340" bestFit="1" customWidth="1"/>
    <col min="7658" max="7658" width="16.25" style="340" bestFit="1" customWidth="1"/>
    <col min="7659" max="7659" width="12.625" style="340" bestFit="1" customWidth="1"/>
    <col min="7660" max="7660" width="13.125" style="340" bestFit="1" customWidth="1"/>
    <col min="7661" max="7661" width="15.625" style="340" bestFit="1" customWidth="1"/>
    <col min="7662" max="7907" width="9" style="340"/>
    <col min="7908" max="7908" width="3.5" style="340" bestFit="1" customWidth="1"/>
    <col min="7909" max="7909" width="3" style="340" customWidth="1"/>
    <col min="7910" max="7910" width="3.375" style="340" bestFit="1" customWidth="1"/>
    <col min="7911" max="7911" width="3.125" style="340" bestFit="1" customWidth="1"/>
    <col min="7912" max="7912" width="5.875" style="340" bestFit="1" customWidth="1"/>
    <col min="7913" max="7913" width="14.25" style="340" bestFit="1" customWidth="1"/>
    <col min="7914" max="7914" width="16.25" style="340" bestFit="1" customWidth="1"/>
    <col min="7915" max="7915" width="12.625" style="340" bestFit="1" customWidth="1"/>
    <col min="7916" max="7916" width="13.125" style="340" bestFit="1" customWidth="1"/>
    <col min="7917" max="7917" width="15.625" style="340" bestFit="1" customWidth="1"/>
    <col min="7918" max="8163" width="9" style="340"/>
    <col min="8164" max="8164" width="3.5" style="340" bestFit="1" customWidth="1"/>
    <col min="8165" max="8165" width="3" style="340" customWidth="1"/>
    <col min="8166" max="8166" width="3.375" style="340" bestFit="1" customWidth="1"/>
    <col min="8167" max="8167" width="3.125" style="340" bestFit="1" customWidth="1"/>
    <col min="8168" max="8168" width="5.875" style="340" bestFit="1" customWidth="1"/>
    <col min="8169" max="8169" width="14.25" style="340" bestFit="1" customWidth="1"/>
    <col min="8170" max="8170" width="16.25" style="340" bestFit="1" customWidth="1"/>
    <col min="8171" max="8171" width="12.625" style="340" bestFit="1" customWidth="1"/>
    <col min="8172" max="8172" width="13.125" style="340" bestFit="1" customWidth="1"/>
    <col min="8173" max="8173" width="15.625" style="340" bestFit="1" customWidth="1"/>
    <col min="8174" max="8419" width="9" style="340"/>
    <col min="8420" max="8420" width="3.5" style="340" bestFit="1" customWidth="1"/>
    <col min="8421" max="8421" width="3" style="340" customWidth="1"/>
    <col min="8422" max="8422" width="3.375" style="340" bestFit="1" customWidth="1"/>
    <col min="8423" max="8423" width="3.125" style="340" bestFit="1" customWidth="1"/>
    <col min="8424" max="8424" width="5.875" style="340" bestFit="1" customWidth="1"/>
    <col min="8425" max="8425" width="14.25" style="340" bestFit="1" customWidth="1"/>
    <col min="8426" max="8426" width="16.25" style="340" bestFit="1" customWidth="1"/>
    <col min="8427" max="8427" width="12.625" style="340" bestFit="1" customWidth="1"/>
    <col min="8428" max="8428" width="13.125" style="340" bestFit="1" customWidth="1"/>
    <col min="8429" max="8429" width="15.625" style="340" bestFit="1" customWidth="1"/>
    <col min="8430" max="8675" width="9" style="340"/>
    <col min="8676" max="8676" width="3.5" style="340" bestFit="1" customWidth="1"/>
    <col min="8677" max="8677" width="3" style="340" customWidth="1"/>
    <col min="8678" max="8678" width="3.375" style="340" bestFit="1" customWidth="1"/>
    <col min="8679" max="8679" width="3.125" style="340" bestFit="1" customWidth="1"/>
    <col min="8680" max="8680" width="5.875" style="340" bestFit="1" customWidth="1"/>
    <col min="8681" max="8681" width="14.25" style="340" bestFit="1" customWidth="1"/>
    <col min="8682" max="8682" width="16.25" style="340" bestFit="1" customWidth="1"/>
    <col min="8683" max="8683" width="12.625" style="340" bestFit="1" customWidth="1"/>
    <col min="8684" max="8684" width="13.125" style="340" bestFit="1" customWidth="1"/>
    <col min="8685" max="8685" width="15.625" style="340" bestFit="1" customWidth="1"/>
    <col min="8686" max="8931" width="9" style="340"/>
    <col min="8932" max="8932" width="3.5" style="340" bestFit="1" customWidth="1"/>
    <col min="8933" max="8933" width="3" style="340" customWidth="1"/>
    <col min="8934" max="8934" width="3.375" style="340" bestFit="1" customWidth="1"/>
    <col min="8935" max="8935" width="3.125" style="340" bestFit="1" customWidth="1"/>
    <col min="8936" max="8936" width="5.875" style="340" bestFit="1" customWidth="1"/>
    <col min="8937" max="8937" width="14.25" style="340" bestFit="1" customWidth="1"/>
    <col min="8938" max="8938" width="16.25" style="340" bestFit="1" customWidth="1"/>
    <col min="8939" max="8939" width="12.625" style="340" bestFit="1" customWidth="1"/>
    <col min="8940" max="8940" width="13.125" style="340" bestFit="1" customWidth="1"/>
    <col min="8941" max="8941" width="15.625" style="340" bestFit="1" customWidth="1"/>
    <col min="8942" max="9187" width="9" style="340"/>
    <col min="9188" max="9188" width="3.5" style="340" bestFit="1" customWidth="1"/>
    <col min="9189" max="9189" width="3" style="340" customWidth="1"/>
    <col min="9190" max="9190" width="3.375" style="340" bestFit="1" customWidth="1"/>
    <col min="9191" max="9191" width="3.125" style="340" bestFit="1" customWidth="1"/>
    <col min="9192" max="9192" width="5.875" style="340" bestFit="1" customWidth="1"/>
    <col min="9193" max="9193" width="14.25" style="340" bestFit="1" customWidth="1"/>
    <col min="9194" max="9194" width="16.25" style="340" bestFit="1" customWidth="1"/>
    <col min="9195" max="9195" width="12.625" style="340" bestFit="1" customWidth="1"/>
    <col min="9196" max="9196" width="13.125" style="340" bestFit="1" customWidth="1"/>
    <col min="9197" max="9197" width="15.625" style="340" bestFit="1" customWidth="1"/>
    <col min="9198" max="9443" width="9" style="340"/>
    <col min="9444" max="9444" width="3.5" style="340" bestFit="1" customWidth="1"/>
    <col min="9445" max="9445" width="3" style="340" customWidth="1"/>
    <col min="9446" max="9446" width="3.375" style="340" bestFit="1" customWidth="1"/>
    <col min="9447" max="9447" width="3.125" style="340" bestFit="1" customWidth="1"/>
    <col min="9448" max="9448" width="5.875" style="340" bestFit="1" customWidth="1"/>
    <col min="9449" max="9449" width="14.25" style="340" bestFit="1" customWidth="1"/>
    <col min="9450" max="9450" width="16.25" style="340" bestFit="1" customWidth="1"/>
    <col min="9451" max="9451" width="12.625" style="340" bestFit="1" customWidth="1"/>
    <col min="9452" max="9452" width="13.125" style="340" bestFit="1" customWidth="1"/>
    <col min="9453" max="9453" width="15.625" style="340" bestFit="1" customWidth="1"/>
    <col min="9454" max="9699" width="9" style="340"/>
    <col min="9700" max="9700" width="3.5" style="340" bestFit="1" customWidth="1"/>
    <col min="9701" max="9701" width="3" style="340" customWidth="1"/>
    <col min="9702" max="9702" width="3.375" style="340" bestFit="1" customWidth="1"/>
    <col min="9703" max="9703" width="3.125" style="340" bestFit="1" customWidth="1"/>
    <col min="9704" max="9704" width="5.875" style="340" bestFit="1" customWidth="1"/>
    <col min="9705" max="9705" width="14.25" style="340" bestFit="1" customWidth="1"/>
    <col min="9706" max="9706" width="16.25" style="340" bestFit="1" customWidth="1"/>
    <col min="9707" max="9707" width="12.625" style="340" bestFit="1" customWidth="1"/>
    <col min="9708" max="9708" width="13.125" style="340" bestFit="1" customWidth="1"/>
    <col min="9709" max="9709" width="15.625" style="340" bestFit="1" customWidth="1"/>
    <col min="9710" max="9955" width="9" style="340"/>
    <col min="9956" max="9956" width="3.5" style="340" bestFit="1" customWidth="1"/>
    <col min="9957" max="9957" width="3" style="340" customWidth="1"/>
    <col min="9958" max="9958" width="3.375" style="340" bestFit="1" customWidth="1"/>
    <col min="9959" max="9959" width="3.125" style="340" bestFit="1" customWidth="1"/>
    <col min="9960" max="9960" width="5.875" style="340" bestFit="1" customWidth="1"/>
    <col min="9961" max="9961" width="14.25" style="340" bestFit="1" customWidth="1"/>
    <col min="9962" max="9962" width="16.25" style="340" bestFit="1" customWidth="1"/>
    <col min="9963" max="9963" width="12.625" style="340" bestFit="1" customWidth="1"/>
    <col min="9964" max="9964" width="13.125" style="340" bestFit="1" customWidth="1"/>
    <col min="9965" max="9965" width="15.625" style="340" bestFit="1" customWidth="1"/>
    <col min="9966" max="10211" width="9" style="340"/>
    <col min="10212" max="10212" width="3.5" style="340" bestFit="1" customWidth="1"/>
    <col min="10213" max="10213" width="3" style="340" customWidth="1"/>
    <col min="10214" max="10214" width="3.375" style="340" bestFit="1" customWidth="1"/>
    <col min="10215" max="10215" width="3.125" style="340" bestFit="1" customWidth="1"/>
    <col min="10216" max="10216" width="5.875" style="340" bestFit="1" customWidth="1"/>
    <col min="10217" max="10217" width="14.25" style="340" bestFit="1" customWidth="1"/>
    <col min="10218" max="10218" width="16.25" style="340" bestFit="1" customWidth="1"/>
    <col min="10219" max="10219" width="12.625" style="340" bestFit="1" customWidth="1"/>
    <col min="10220" max="10220" width="13.125" style="340" bestFit="1" customWidth="1"/>
    <col min="10221" max="10221" width="15.625" style="340" bestFit="1" customWidth="1"/>
    <col min="10222" max="10467" width="9" style="340"/>
    <col min="10468" max="10468" width="3.5" style="340" bestFit="1" customWidth="1"/>
    <col min="10469" max="10469" width="3" style="340" customWidth="1"/>
    <col min="10470" max="10470" width="3.375" style="340" bestFit="1" customWidth="1"/>
    <col min="10471" max="10471" width="3.125" style="340" bestFit="1" customWidth="1"/>
    <col min="10472" max="10472" width="5.875" style="340" bestFit="1" customWidth="1"/>
    <col min="10473" max="10473" width="14.25" style="340" bestFit="1" customWidth="1"/>
    <col min="10474" max="10474" width="16.25" style="340" bestFit="1" customWidth="1"/>
    <col min="10475" max="10475" width="12.625" style="340" bestFit="1" customWidth="1"/>
    <col min="10476" max="10476" width="13.125" style="340" bestFit="1" customWidth="1"/>
    <col min="10477" max="10477" width="15.625" style="340" bestFit="1" customWidth="1"/>
    <col min="10478" max="10723" width="9" style="340"/>
    <col min="10724" max="10724" width="3.5" style="340" bestFit="1" customWidth="1"/>
    <col min="10725" max="10725" width="3" style="340" customWidth="1"/>
    <col min="10726" max="10726" width="3.375" style="340" bestFit="1" customWidth="1"/>
    <col min="10727" max="10727" width="3.125" style="340" bestFit="1" customWidth="1"/>
    <col min="10728" max="10728" width="5.875" style="340" bestFit="1" customWidth="1"/>
    <col min="10729" max="10729" width="14.25" style="340" bestFit="1" customWidth="1"/>
    <col min="10730" max="10730" width="16.25" style="340" bestFit="1" customWidth="1"/>
    <col min="10731" max="10731" width="12.625" style="340" bestFit="1" customWidth="1"/>
    <col min="10732" max="10732" width="13.125" style="340" bestFit="1" customWidth="1"/>
    <col min="10733" max="10733" width="15.625" style="340" bestFit="1" customWidth="1"/>
    <col min="10734" max="10979" width="9" style="340"/>
    <col min="10980" max="10980" width="3.5" style="340" bestFit="1" customWidth="1"/>
    <col min="10981" max="10981" width="3" style="340" customWidth="1"/>
    <col min="10982" max="10982" width="3.375" style="340" bestFit="1" customWidth="1"/>
    <col min="10983" max="10983" width="3.125" style="340" bestFit="1" customWidth="1"/>
    <col min="10984" max="10984" width="5.875" style="340" bestFit="1" customWidth="1"/>
    <col min="10985" max="10985" width="14.25" style="340" bestFit="1" customWidth="1"/>
    <col min="10986" max="10986" width="16.25" style="340" bestFit="1" customWidth="1"/>
    <col min="10987" max="10987" width="12.625" style="340" bestFit="1" customWidth="1"/>
    <col min="10988" max="10988" width="13.125" style="340" bestFit="1" customWidth="1"/>
    <col min="10989" max="10989" width="15.625" style="340" bestFit="1" customWidth="1"/>
    <col min="10990" max="11235" width="9" style="340"/>
    <col min="11236" max="11236" width="3.5" style="340" bestFit="1" customWidth="1"/>
    <col min="11237" max="11237" width="3" style="340" customWidth="1"/>
    <col min="11238" max="11238" width="3.375" style="340" bestFit="1" customWidth="1"/>
    <col min="11239" max="11239" width="3.125" style="340" bestFit="1" customWidth="1"/>
    <col min="11240" max="11240" width="5.875" style="340" bestFit="1" customWidth="1"/>
    <col min="11241" max="11241" width="14.25" style="340" bestFit="1" customWidth="1"/>
    <col min="11242" max="11242" width="16.25" style="340" bestFit="1" customWidth="1"/>
    <col min="11243" max="11243" width="12.625" style="340" bestFit="1" customWidth="1"/>
    <col min="11244" max="11244" width="13.125" style="340" bestFit="1" customWidth="1"/>
    <col min="11245" max="11245" width="15.625" style="340" bestFit="1" customWidth="1"/>
    <col min="11246" max="11491" width="9" style="340"/>
    <col min="11492" max="11492" width="3.5" style="340" bestFit="1" customWidth="1"/>
    <col min="11493" max="11493" width="3" style="340" customWidth="1"/>
    <col min="11494" max="11494" width="3.375" style="340" bestFit="1" customWidth="1"/>
    <col min="11495" max="11495" width="3.125" style="340" bestFit="1" customWidth="1"/>
    <col min="11496" max="11496" width="5.875" style="340" bestFit="1" customWidth="1"/>
    <col min="11497" max="11497" width="14.25" style="340" bestFit="1" customWidth="1"/>
    <col min="11498" max="11498" width="16.25" style="340" bestFit="1" customWidth="1"/>
    <col min="11499" max="11499" width="12.625" style="340" bestFit="1" customWidth="1"/>
    <col min="11500" max="11500" width="13.125" style="340" bestFit="1" customWidth="1"/>
    <col min="11501" max="11501" width="15.625" style="340" bestFit="1" customWidth="1"/>
    <col min="11502" max="11747" width="9" style="340"/>
    <col min="11748" max="11748" width="3.5" style="340" bestFit="1" customWidth="1"/>
    <col min="11749" max="11749" width="3" style="340" customWidth="1"/>
    <col min="11750" max="11750" width="3.375" style="340" bestFit="1" customWidth="1"/>
    <col min="11751" max="11751" width="3.125" style="340" bestFit="1" customWidth="1"/>
    <col min="11752" max="11752" width="5.875" style="340" bestFit="1" customWidth="1"/>
    <col min="11753" max="11753" width="14.25" style="340" bestFit="1" customWidth="1"/>
    <col min="11754" max="11754" width="16.25" style="340" bestFit="1" customWidth="1"/>
    <col min="11755" max="11755" width="12.625" style="340" bestFit="1" customWidth="1"/>
    <col min="11756" max="11756" width="13.125" style="340" bestFit="1" customWidth="1"/>
    <col min="11757" max="11757" width="15.625" style="340" bestFit="1" customWidth="1"/>
    <col min="11758" max="12003" width="9" style="340"/>
    <col min="12004" max="12004" width="3.5" style="340" bestFit="1" customWidth="1"/>
    <col min="12005" max="12005" width="3" style="340" customWidth="1"/>
    <col min="12006" max="12006" width="3.375" style="340" bestFit="1" customWidth="1"/>
    <col min="12007" max="12007" width="3.125" style="340" bestFit="1" customWidth="1"/>
    <col min="12008" max="12008" width="5.875" style="340" bestFit="1" customWidth="1"/>
    <col min="12009" max="12009" width="14.25" style="340" bestFit="1" customWidth="1"/>
    <col min="12010" max="12010" width="16.25" style="340" bestFit="1" customWidth="1"/>
    <col min="12011" max="12011" width="12.625" style="340" bestFit="1" customWidth="1"/>
    <col min="12012" max="12012" width="13.125" style="340" bestFit="1" customWidth="1"/>
    <col min="12013" max="12013" width="15.625" style="340" bestFit="1" customWidth="1"/>
    <col min="12014" max="12259" width="9" style="340"/>
    <col min="12260" max="12260" width="3.5" style="340" bestFit="1" customWidth="1"/>
    <col min="12261" max="12261" width="3" style="340" customWidth="1"/>
    <col min="12262" max="12262" width="3.375" style="340" bestFit="1" customWidth="1"/>
    <col min="12263" max="12263" width="3.125" style="340" bestFit="1" customWidth="1"/>
    <col min="12264" max="12264" width="5.875" style="340" bestFit="1" customWidth="1"/>
    <col min="12265" max="12265" width="14.25" style="340" bestFit="1" customWidth="1"/>
    <col min="12266" max="12266" width="16.25" style="340" bestFit="1" customWidth="1"/>
    <col min="12267" max="12267" width="12.625" style="340" bestFit="1" customWidth="1"/>
    <col min="12268" max="12268" width="13.125" style="340" bestFit="1" customWidth="1"/>
    <col min="12269" max="12269" width="15.625" style="340" bestFit="1" customWidth="1"/>
    <col min="12270" max="12515" width="9" style="340"/>
    <col min="12516" max="12516" width="3.5" style="340" bestFit="1" customWidth="1"/>
    <col min="12517" max="12517" width="3" style="340" customWidth="1"/>
    <col min="12518" max="12518" width="3.375" style="340" bestFit="1" customWidth="1"/>
    <col min="12519" max="12519" width="3.125" style="340" bestFit="1" customWidth="1"/>
    <col min="12520" max="12520" width="5.875" style="340" bestFit="1" customWidth="1"/>
    <col min="12521" max="12521" width="14.25" style="340" bestFit="1" customWidth="1"/>
    <col min="12522" max="12522" width="16.25" style="340" bestFit="1" customWidth="1"/>
    <col min="12523" max="12523" width="12.625" style="340" bestFit="1" customWidth="1"/>
    <col min="12524" max="12524" width="13.125" style="340" bestFit="1" customWidth="1"/>
    <col min="12525" max="12525" width="15.625" style="340" bestFit="1" customWidth="1"/>
    <col min="12526" max="12771" width="9" style="340"/>
    <col min="12772" max="12772" width="3.5" style="340" bestFit="1" customWidth="1"/>
    <col min="12773" max="12773" width="3" style="340" customWidth="1"/>
    <col min="12774" max="12774" width="3.375" style="340" bestFit="1" customWidth="1"/>
    <col min="12775" max="12775" width="3.125" style="340" bestFit="1" customWidth="1"/>
    <col min="12776" max="12776" width="5.875" style="340" bestFit="1" customWidth="1"/>
    <col min="12777" max="12777" width="14.25" style="340" bestFit="1" customWidth="1"/>
    <col min="12778" max="12778" width="16.25" style="340" bestFit="1" customWidth="1"/>
    <col min="12779" max="12779" width="12.625" style="340" bestFit="1" customWidth="1"/>
    <col min="12780" max="12780" width="13.125" style="340" bestFit="1" customWidth="1"/>
    <col min="12781" max="12781" width="15.625" style="340" bestFit="1" customWidth="1"/>
    <col min="12782" max="13027" width="9" style="340"/>
    <col min="13028" max="13028" width="3.5" style="340" bestFit="1" customWidth="1"/>
    <col min="13029" max="13029" width="3" style="340" customWidth="1"/>
    <col min="13030" max="13030" width="3.375" style="340" bestFit="1" customWidth="1"/>
    <col min="13031" max="13031" width="3.125" style="340" bestFit="1" customWidth="1"/>
    <col min="13032" max="13032" width="5.875" style="340" bestFit="1" customWidth="1"/>
    <col min="13033" max="13033" width="14.25" style="340" bestFit="1" customWidth="1"/>
    <col min="13034" max="13034" width="16.25" style="340" bestFit="1" customWidth="1"/>
    <col min="13035" max="13035" width="12.625" style="340" bestFit="1" customWidth="1"/>
    <col min="13036" max="13036" width="13.125" style="340" bestFit="1" customWidth="1"/>
    <col min="13037" max="13037" width="15.625" style="340" bestFit="1" customWidth="1"/>
    <col min="13038" max="13283" width="9" style="340"/>
    <col min="13284" max="13284" width="3.5" style="340" bestFit="1" customWidth="1"/>
    <col min="13285" max="13285" width="3" style="340" customWidth="1"/>
    <col min="13286" max="13286" width="3.375" style="340" bestFit="1" customWidth="1"/>
    <col min="13287" max="13287" width="3.125" style="340" bestFit="1" customWidth="1"/>
    <col min="13288" max="13288" width="5.875" style="340" bestFit="1" customWidth="1"/>
    <col min="13289" max="13289" width="14.25" style="340" bestFit="1" customWidth="1"/>
    <col min="13290" max="13290" width="16.25" style="340" bestFit="1" customWidth="1"/>
    <col min="13291" max="13291" width="12.625" style="340" bestFit="1" customWidth="1"/>
    <col min="13292" max="13292" width="13.125" style="340" bestFit="1" customWidth="1"/>
    <col min="13293" max="13293" width="15.625" style="340" bestFit="1" customWidth="1"/>
    <col min="13294" max="13539" width="9" style="340"/>
    <col min="13540" max="13540" width="3.5" style="340" bestFit="1" customWidth="1"/>
    <col min="13541" max="13541" width="3" style="340" customWidth="1"/>
    <col min="13542" max="13542" width="3.375" style="340" bestFit="1" customWidth="1"/>
    <col min="13543" max="13543" width="3.125" style="340" bestFit="1" customWidth="1"/>
    <col min="13544" max="13544" width="5.875" style="340" bestFit="1" customWidth="1"/>
    <col min="13545" max="13545" width="14.25" style="340" bestFit="1" customWidth="1"/>
    <col min="13546" max="13546" width="16.25" style="340" bestFit="1" customWidth="1"/>
    <col min="13547" max="13547" width="12.625" style="340" bestFit="1" customWidth="1"/>
    <col min="13548" max="13548" width="13.125" style="340" bestFit="1" customWidth="1"/>
    <col min="13549" max="13549" width="15.625" style="340" bestFit="1" customWidth="1"/>
    <col min="13550" max="13795" width="9" style="340"/>
    <col min="13796" max="13796" width="3.5" style="340" bestFit="1" customWidth="1"/>
    <col min="13797" max="13797" width="3" style="340" customWidth="1"/>
    <col min="13798" max="13798" width="3.375" style="340" bestFit="1" customWidth="1"/>
    <col min="13799" max="13799" width="3.125" style="340" bestFit="1" customWidth="1"/>
    <col min="13800" max="13800" width="5.875" style="340" bestFit="1" customWidth="1"/>
    <col min="13801" max="13801" width="14.25" style="340" bestFit="1" customWidth="1"/>
    <col min="13802" max="13802" width="16.25" style="340" bestFit="1" customWidth="1"/>
    <col min="13803" max="13803" width="12.625" style="340" bestFit="1" customWidth="1"/>
    <col min="13804" max="13804" width="13.125" style="340" bestFit="1" customWidth="1"/>
    <col min="13805" max="13805" width="15.625" style="340" bestFit="1" customWidth="1"/>
    <col min="13806" max="14051" width="9" style="340"/>
    <col min="14052" max="14052" width="3.5" style="340" bestFit="1" customWidth="1"/>
    <col min="14053" max="14053" width="3" style="340" customWidth="1"/>
    <col min="14054" max="14054" width="3.375" style="340" bestFit="1" customWidth="1"/>
    <col min="14055" max="14055" width="3.125" style="340" bestFit="1" customWidth="1"/>
    <col min="14056" max="14056" width="5.875" style="340" bestFit="1" customWidth="1"/>
    <col min="14057" max="14057" width="14.25" style="340" bestFit="1" customWidth="1"/>
    <col min="14058" max="14058" width="16.25" style="340" bestFit="1" customWidth="1"/>
    <col min="14059" max="14059" width="12.625" style="340" bestFit="1" customWidth="1"/>
    <col min="14060" max="14060" width="13.125" style="340" bestFit="1" customWidth="1"/>
    <col min="14061" max="14061" width="15.625" style="340" bestFit="1" customWidth="1"/>
    <col min="14062" max="14307" width="9" style="340"/>
    <col min="14308" max="14308" width="3.5" style="340" bestFit="1" customWidth="1"/>
    <col min="14309" max="14309" width="3" style="340" customWidth="1"/>
    <col min="14310" max="14310" width="3.375" style="340" bestFit="1" customWidth="1"/>
    <col min="14311" max="14311" width="3.125" style="340" bestFit="1" customWidth="1"/>
    <col min="14312" max="14312" width="5.875" style="340" bestFit="1" customWidth="1"/>
    <col min="14313" max="14313" width="14.25" style="340" bestFit="1" customWidth="1"/>
    <col min="14314" max="14314" width="16.25" style="340" bestFit="1" customWidth="1"/>
    <col min="14315" max="14315" width="12.625" style="340" bestFit="1" customWidth="1"/>
    <col min="14316" max="14316" width="13.125" style="340" bestFit="1" customWidth="1"/>
    <col min="14317" max="14317" width="15.625" style="340" bestFit="1" customWidth="1"/>
    <col min="14318" max="14563" width="9" style="340"/>
    <col min="14564" max="14564" width="3.5" style="340" bestFit="1" customWidth="1"/>
    <col min="14565" max="14565" width="3" style="340" customWidth="1"/>
    <col min="14566" max="14566" width="3.375" style="340" bestFit="1" customWidth="1"/>
    <col min="14567" max="14567" width="3.125" style="340" bestFit="1" customWidth="1"/>
    <col min="14568" max="14568" width="5.875" style="340" bestFit="1" customWidth="1"/>
    <col min="14569" max="14569" width="14.25" style="340" bestFit="1" customWidth="1"/>
    <col min="14570" max="14570" width="16.25" style="340" bestFit="1" customWidth="1"/>
    <col min="14571" max="14571" width="12.625" style="340" bestFit="1" customWidth="1"/>
    <col min="14572" max="14572" width="13.125" style="340" bestFit="1" customWidth="1"/>
    <col min="14573" max="14573" width="15.625" style="340" bestFit="1" customWidth="1"/>
    <col min="14574" max="14819" width="9" style="340"/>
    <col min="14820" max="14820" width="3.5" style="340" bestFit="1" customWidth="1"/>
    <col min="14821" max="14821" width="3" style="340" customWidth="1"/>
    <col min="14822" max="14822" width="3.375" style="340" bestFit="1" customWidth="1"/>
    <col min="14823" max="14823" width="3.125" style="340" bestFit="1" customWidth="1"/>
    <col min="14824" max="14824" width="5.875" style="340" bestFit="1" customWidth="1"/>
    <col min="14825" max="14825" width="14.25" style="340" bestFit="1" customWidth="1"/>
    <col min="14826" max="14826" width="16.25" style="340" bestFit="1" customWidth="1"/>
    <col min="14827" max="14827" width="12.625" style="340" bestFit="1" customWidth="1"/>
    <col min="14828" max="14828" width="13.125" style="340" bestFit="1" customWidth="1"/>
    <col min="14829" max="14829" width="15.625" style="340" bestFit="1" customWidth="1"/>
    <col min="14830" max="15075" width="9" style="340"/>
    <col min="15076" max="15076" width="3.5" style="340" bestFit="1" customWidth="1"/>
    <col min="15077" max="15077" width="3" style="340" customWidth="1"/>
    <col min="15078" max="15078" width="3.375" style="340" bestFit="1" customWidth="1"/>
    <col min="15079" max="15079" width="3.125" style="340" bestFit="1" customWidth="1"/>
    <col min="15080" max="15080" width="5.875" style="340" bestFit="1" customWidth="1"/>
    <col min="15081" max="15081" width="14.25" style="340" bestFit="1" customWidth="1"/>
    <col min="15082" max="15082" width="16.25" style="340" bestFit="1" customWidth="1"/>
    <col min="15083" max="15083" width="12.625" style="340" bestFit="1" customWidth="1"/>
    <col min="15084" max="15084" width="13.125" style="340" bestFit="1" customWidth="1"/>
    <col min="15085" max="15085" width="15.625" style="340" bestFit="1" customWidth="1"/>
    <col min="15086" max="15331" width="9" style="340"/>
    <col min="15332" max="15332" width="3.5" style="340" bestFit="1" customWidth="1"/>
    <col min="15333" max="15333" width="3" style="340" customWidth="1"/>
    <col min="15334" max="15334" width="3.375" style="340" bestFit="1" customWidth="1"/>
    <col min="15335" max="15335" width="3.125" style="340" bestFit="1" customWidth="1"/>
    <col min="15336" max="15336" width="5.875" style="340" bestFit="1" customWidth="1"/>
    <col min="15337" max="15337" width="14.25" style="340" bestFit="1" customWidth="1"/>
    <col min="15338" max="15338" width="16.25" style="340" bestFit="1" customWidth="1"/>
    <col min="15339" max="15339" width="12.625" style="340" bestFit="1" customWidth="1"/>
    <col min="15340" max="15340" width="13.125" style="340" bestFit="1" customWidth="1"/>
    <col min="15341" max="15341" width="15.625" style="340" bestFit="1" customWidth="1"/>
    <col min="15342" max="15587" width="9" style="340"/>
    <col min="15588" max="15588" width="3.5" style="340" bestFit="1" customWidth="1"/>
    <col min="15589" max="15589" width="3" style="340" customWidth="1"/>
    <col min="15590" max="15590" width="3.375" style="340" bestFit="1" customWidth="1"/>
    <col min="15591" max="15591" width="3.125" style="340" bestFit="1" customWidth="1"/>
    <col min="15592" max="15592" width="5.875" style="340" bestFit="1" customWidth="1"/>
    <col min="15593" max="15593" width="14.25" style="340" bestFit="1" customWidth="1"/>
    <col min="15594" max="15594" width="16.25" style="340" bestFit="1" customWidth="1"/>
    <col min="15595" max="15595" width="12.625" style="340" bestFit="1" customWidth="1"/>
    <col min="15596" max="15596" width="13.125" style="340" bestFit="1" customWidth="1"/>
    <col min="15597" max="15597" width="15.625" style="340" bestFit="1" customWidth="1"/>
    <col min="15598" max="15843" width="9" style="340"/>
    <col min="15844" max="15844" width="3.5" style="340" bestFit="1" customWidth="1"/>
    <col min="15845" max="15845" width="3" style="340" customWidth="1"/>
    <col min="15846" max="15846" width="3.375" style="340" bestFit="1" customWidth="1"/>
    <col min="15847" max="15847" width="3.125" style="340" bestFit="1" customWidth="1"/>
    <col min="15848" max="15848" width="5.875" style="340" bestFit="1" customWidth="1"/>
    <col min="15849" max="15849" width="14.25" style="340" bestFit="1" customWidth="1"/>
    <col min="15850" max="15850" width="16.25" style="340" bestFit="1" customWidth="1"/>
    <col min="15851" max="15851" width="12.625" style="340" bestFit="1" customWidth="1"/>
    <col min="15852" max="15852" width="13.125" style="340" bestFit="1" customWidth="1"/>
    <col min="15853" max="15853" width="15.625" style="340" bestFit="1" customWidth="1"/>
    <col min="15854" max="16099" width="9" style="340"/>
    <col min="16100" max="16100" width="3.5" style="340" bestFit="1" customWidth="1"/>
    <col min="16101" max="16101" width="3" style="340" customWidth="1"/>
    <col min="16102" max="16102" width="3.375" style="340" bestFit="1" customWidth="1"/>
    <col min="16103" max="16103" width="3.125" style="340" bestFit="1" customWidth="1"/>
    <col min="16104" max="16104" width="5.875" style="340" bestFit="1" customWidth="1"/>
    <col min="16105" max="16105" width="14.25" style="340" bestFit="1" customWidth="1"/>
    <col min="16106" max="16106" width="16.25" style="340" bestFit="1" customWidth="1"/>
    <col min="16107" max="16107" width="12.625" style="340" bestFit="1" customWidth="1"/>
    <col min="16108" max="16108" width="13.125" style="340" bestFit="1" customWidth="1"/>
    <col min="16109" max="16109" width="15.625" style="340" bestFit="1" customWidth="1"/>
    <col min="16110" max="16384" width="9" style="340"/>
  </cols>
  <sheetData>
    <row r="1" spans="1:10" ht="15" customHeight="1">
      <c r="A1" s="345"/>
      <c r="B1" s="346" t="s">
        <v>498</v>
      </c>
      <c r="C1" s="347"/>
      <c r="D1" s="347"/>
      <c r="E1" s="347"/>
      <c r="F1" s="347"/>
      <c r="G1" s="347"/>
      <c r="H1" s="347"/>
      <c r="I1" s="347"/>
      <c r="J1" s="328">
        <v>42374</v>
      </c>
    </row>
    <row r="2" spans="1:10" ht="25.5" customHeight="1">
      <c r="A2" s="348"/>
      <c r="B2" s="349"/>
      <c r="C2" s="333"/>
      <c r="D2" s="332"/>
      <c r="E2" s="349" t="s">
        <v>499</v>
      </c>
      <c r="F2" s="350" t="s">
        <v>500</v>
      </c>
      <c r="G2" s="351"/>
      <c r="H2" s="352" t="s">
        <v>501</v>
      </c>
      <c r="I2" s="353" t="s">
        <v>502</v>
      </c>
      <c r="J2" s="354" t="s">
        <v>503</v>
      </c>
    </row>
    <row r="3" spans="1:10" ht="15" customHeight="1">
      <c r="A3" s="374"/>
      <c r="B3" s="387"/>
      <c r="C3" s="401"/>
      <c r="D3" s="402"/>
      <c r="E3" s="403"/>
      <c r="F3" s="433" t="s">
        <v>504</v>
      </c>
      <c r="G3" s="434"/>
      <c r="H3" s="434"/>
      <c r="I3" s="434"/>
      <c r="J3" s="410"/>
    </row>
    <row r="4" spans="1:10" ht="15" customHeight="1">
      <c r="A4" s="376">
        <v>3</v>
      </c>
      <c r="B4" s="384" t="s">
        <v>505</v>
      </c>
      <c r="C4" s="404"/>
      <c r="D4" s="405"/>
      <c r="E4" s="406"/>
      <c r="F4" s="413" t="s">
        <v>379</v>
      </c>
      <c r="G4" s="414"/>
      <c r="H4" s="414"/>
      <c r="I4" s="415"/>
      <c r="J4" s="411"/>
    </row>
    <row r="5" spans="1:10" ht="15" customHeight="1">
      <c r="A5" s="376" t="s">
        <v>434</v>
      </c>
      <c r="B5" s="384" t="s">
        <v>506</v>
      </c>
      <c r="C5" s="407"/>
      <c r="D5" s="408"/>
      <c r="E5" s="409"/>
      <c r="F5" s="413" t="s">
        <v>507</v>
      </c>
      <c r="G5" s="414"/>
      <c r="H5" s="414"/>
      <c r="I5" s="415"/>
      <c r="J5" s="412"/>
    </row>
    <row r="6" spans="1:10" ht="20.25" customHeight="1">
      <c r="A6" s="376">
        <v>6</v>
      </c>
      <c r="B6" s="384" t="s">
        <v>508</v>
      </c>
      <c r="C6" s="379" t="s">
        <v>551</v>
      </c>
      <c r="D6" s="320">
        <v>1</v>
      </c>
      <c r="E6" s="321">
        <v>0.375</v>
      </c>
      <c r="F6" s="355" t="s">
        <v>552</v>
      </c>
      <c r="G6" s="355" t="s">
        <v>553</v>
      </c>
      <c r="H6" s="341" t="s">
        <v>490</v>
      </c>
      <c r="I6" s="342" t="s">
        <v>509</v>
      </c>
      <c r="J6" s="410" t="s">
        <v>554</v>
      </c>
    </row>
    <row r="7" spans="1:10" ht="20.25" customHeight="1">
      <c r="A7" s="376" t="s">
        <v>555</v>
      </c>
      <c r="B7" s="384" t="s">
        <v>510</v>
      </c>
      <c r="C7" s="379" t="s">
        <v>556</v>
      </c>
      <c r="D7" s="320">
        <v>2</v>
      </c>
      <c r="E7" s="322">
        <v>0.4375</v>
      </c>
      <c r="F7" s="355" t="s">
        <v>557</v>
      </c>
      <c r="G7" s="355" t="s">
        <v>558</v>
      </c>
      <c r="H7" s="364" t="s">
        <v>559</v>
      </c>
      <c r="I7" s="342" t="s">
        <v>511</v>
      </c>
      <c r="J7" s="412"/>
    </row>
    <row r="8" spans="1:10" ht="20.25" customHeight="1">
      <c r="A8" s="376"/>
      <c r="B8" s="385" t="s">
        <v>512</v>
      </c>
      <c r="C8" s="379" t="s">
        <v>560</v>
      </c>
      <c r="D8" s="320">
        <v>1</v>
      </c>
      <c r="E8" s="322">
        <v>0.5</v>
      </c>
      <c r="F8" s="356" t="s">
        <v>561</v>
      </c>
      <c r="G8" s="357" t="s">
        <v>562</v>
      </c>
      <c r="H8" s="364" t="s">
        <v>493</v>
      </c>
      <c r="I8" s="342" t="s">
        <v>514</v>
      </c>
      <c r="J8" s="410" t="s">
        <v>563</v>
      </c>
    </row>
    <row r="9" spans="1:10" ht="20.25" customHeight="1">
      <c r="A9" s="376"/>
      <c r="B9" s="384"/>
      <c r="C9" s="383" t="s">
        <v>564</v>
      </c>
      <c r="D9" s="389">
        <v>1</v>
      </c>
      <c r="E9" s="322">
        <v>0.5625</v>
      </c>
      <c r="F9" s="356" t="s">
        <v>565</v>
      </c>
      <c r="G9" s="357" t="s">
        <v>566</v>
      </c>
      <c r="H9" s="364" t="s">
        <v>513</v>
      </c>
      <c r="I9" s="342" t="s">
        <v>515</v>
      </c>
      <c r="J9" s="412"/>
    </row>
    <row r="10" spans="1:10" ht="15" customHeight="1">
      <c r="A10" s="378"/>
      <c r="B10" s="385"/>
      <c r="C10" s="383" t="s">
        <v>567</v>
      </c>
      <c r="D10" s="389"/>
      <c r="E10" s="322">
        <v>0.625</v>
      </c>
      <c r="F10" s="435" t="s">
        <v>516</v>
      </c>
      <c r="G10" s="436"/>
      <c r="H10" s="436"/>
      <c r="I10" s="437"/>
      <c r="J10" s="358"/>
    </row>
    <row r="11" spans="1:10" ht="15" customHeight="1">
      <c r="A11" s="376"/>
      <c r="B11" s="384"/>
      <c r="C11" s="381"/>
      <c r="D11" s="377"/>
      <c r="E11" s="359"/>
      <c r="F11" s="360"/>
      <c r="G11" s="336"/>
      <c r="H11" s="337"/>
      <c r="I11" s="337"/>
      <c r="J11" s="388"/>
    </row>
    <row r="12" spans="1:10" ht="15" customHeight="1">
      <c r="A12" s="376"/>
      <c r="B12" s="384"/>
      <c r="C12" s="380"/>
      <c r="D12" s="375"/>
      <c r="E12" s="323"/>
      <c r="F12" s="361"/>
      <c r="G12" s="362"/>
      <c r="H12" s="363"/>
      <c r="I12" s="363"/>
      <c r="J12" s="387"/>
    </row>
    <row r="13" spans="1:10" ht="15" customHeight="1">
      <c r="A13" s="387"/>
      <c r="B13" s="386"/>
      <c r="C13" s="418"/>
      <c r="D13" s="419"/>
      <c r="E13" s="420"/>
      <c r="F13" s="430" t="s">
        <v>517</v>
      </c>
      <c r="G13" s="431"/>
      <c r="H13" s="431"/>
      <c r="I13" s="432"/>
      <c r="J13" s="387"/>
    </row>
    <row r="14" spans="1:10" ht="15" customHeight="1">
      <c r="A14" s="388"/>
      <c r="B14" s="384"/>
      <c r="C14" s="421"/>
      <c r="D14" s="422"/>
      <c r="E14" s="423"/>
      <c r="F14" s="438" t="s">
        <v>518</v>
      </c>
      <c r="G14" s="439"/>
      <c r="H14" s="439"/>
      <c r="I14" s="440"/>
      <c r="J14" s="384"/>
    </row>
    <row r="15" spans="1:10" ht="15" customHeight="1">
      <c r="A15" s="388">
        <v>3</v>
      </c>
      <c r="B15" s="384" t="s">
        <v>446</v>
      </c>
      <c r="C15" s="421"/>
      <c r="D15" s="422"/>
      <c r="E15" s="423"/>
      <c r="F15" s="329" t="s">
        <v>447</v>
      </c>
      <c r="G15" s="330"/>
      <c r="H15" s="330"/>
      <c r="I15" s="330"/>
      <c r="J15" s="384"/>
    </row>
    <row r="16" spans="1:10" ht="15" customHeight="1">
      <c r="A16" s="388" t="s">
        <v>434</v>
      </c>
      <c r="B16" s="384" t="s">
        <v>568</v>
      </c>
      <c r="C16" s="424"/>
      <c r="D16" s="425"/>
      <c r="E16" s="426"/>
      <c r="F16" s="441"/>
      <c r="G16" s="442"/>
      <c r="H16" s="442"/>
      <c r="I16" s="443"/>
      <c r="J16" s="384"/>
    </row>
    <row r="17" spans="1:11" ht="20.25" customHeight="1">
      <c r="A17" s="388">
        <v>13</v>
      </c>
      <c r="B17" s="384" t="s">
        <v>569</v>
      </c>
      <c r="C17" s="379" t="s">
        <v>570</v>
      </c>
      <c r="D17" s="320">
        <v>2</v>
      </c>
      <c r="E17" s="321">
        <v>0.41666666666666669</v>
      </c>
      <c r="F17" s="343" t="s">
        <v>571</v>
      </c>
      <c r="G17" s="343" t="s">
        <v>572</v>
      </c>
      <c r="H17" s="341" t="s">
        <v>490</v>
      </c>
      <c r="I17" s="342" t="s">
        <v>519</v>
      </c>
      <c r="J17" s="416" t="s">
        <v>573</v>
      </c>
    </row>
    <row r="18" spans="1:11" ht="20.25" customHeight="1">
      <c r="A18" s="388" t="s">
        <v>574</v>
      </c>
      <c r="B18" s="384" t="s">
        <v>575</v>
      </c>
      <c r="C18" s="379" t="s">
        <v>576</v>
      </c>
      <c r="D18" s="320">
        <v>1</v>
      </c>
      <c r="E18" s="322">
        <v>0.47916666666666669</v>
      </c>
      <c r="F18" s="343" t="s">
        <v>577</v>
      </c>
      <c r="G18" s="343" t="s">
        <v>578</v>
      </c>
      <c r="H18" s="364" t="s">
        <v>493</v>
      </c>
      <c r="I18" s="342" t="s">
        <v>519</v>
      </c>
      <c r="J18" s="417"/>
    </row>
    <row r="19" spans="1:11" ht="20.25" customHeight="1">
      <c r="A19" s="388"/>
      <c r="B19" s="384" t="s">
        <v>579</v>
      </c>
      <c r="C19" s="379" t="s">
        <v>580</v>
      </c>
      <c r="D19" s="320">
        <v>1</v>
      </c>
      <c r="E19" s="322">
        <v>0.54166666666666663</v>
      </c>
      <c r="F19" s="343" t="s">
        <v>581</v>
      </c>
      <c r="G19" s="343" t="s">
        <v>582</v>
      </c>
      <c r="H19" s="364" t="s">
        <v>493</v>
      </c>
      <c r="I19" s="342" t="s">
        <v>583</v>
      </c>
      <c r="J19" s="447" t="s">
        <v>581</v>
      </c>
    </row>
    <row r="20" spans="1:11" ht="20.25" customHeight="1">
      <c r="A20" s="388"/>
      <c r="B20" s="382"/>
      <c r="C20" s="383" t="s">
        <v>584</v>
      </c>
      <c r="D20" s="389">
        <v>1</v>
      </c>
      <c r="E20" s="322">
        <v>0.60416666666666663</v>
      </c>
      <c r="F20" s="343" t="s">
        <v>585</v>
      </c>
      <c r="G20" s="357" t="s">
        <v>586</v>
      </c>
      <c r="H20" s="364" t="s">
        <v>513</v>
      </c>
      <c r="I20" s="342" t="s">
        <v>587</v>
      </c>
      <c r="J20" s="448"/>
    </row>
    <row r="21" spans="1:11" ht="15" customHeight="1">
      <c r="A21" s="388"/>
      <c r="B21" s="331" t="s">
        <v>588</v>
      </c>
      <c r="C21" s="383"/>
      <c r="D21" s="389"/>
      <c r="E21" s="322"/>
      <c r="F21" s="334"/>
      <c r="G21" s="335"/>
      <c r="H21" s="332"/>
      <c r="I21" s="333"/>
      <c r="J21" s="344"/>
    </row>
    <row r="22" spans="1:11" ht="15" customHeight="1">
      <c r="A22" s="387"/>
      <c r="B22" s="386"/>
      <c r="C22" s="418"/>
      <c r="D22" s="419"/>
      <c r="E22" s="420"/>
      <c r="F22" s="449" t="s">
        <v>520</v>
      </c>
      <c r="G22" s="450"/>
      <c r="H22" s="450"/>
      <c r="I22" s="450"/>
      <c r="J22" s="451"/>
    </row>
    <row r="23" spans="1:11" ht="15" customHeight="1">
      <c r="A23" s="388">
        <v>3</v>
      </c>
      <c r="B23" s="365" t="s">
        <v>521</v>
      </c>
      <c r="C23" s="421"/>
      <c r="D23" s="422"/>
      <c r="E23" s="423"/>
      <c r="F23" s="413" t="s">
        <v>379</v>
      </c>
      <c r="G23" s="414"/>
      <c r="H23" s="414"/>
      <c r="I23" s="415"/>
      <c r="J23" s="452"/>
    </row>
    <row r="24" spans="1:11" ht="15" customHeight="1">
      <c r="A24" s="388" t="s">
        <v>434</v>
      </c>
      <c r="B24" s="365" t="s">
        <v>522</v>
      </c>
      <c r="C24" s="421"/>
      <c r="D24" s="422"/>
      <c r="E24" s="423"/>
      <c r="F24" s="413" t="s">
        <v>523</v>
      </c>
      <c r="G24" s="414"/>
      <c r="H24" s="414"/>
      <c r="I24" s="415"/>
      <c r="J24" s="452"/>
    </row>
    <row r="25" spans="1:11" ht="15" customHeight="1">
      <c r="A25" s="388">
        <v>20</v>
      </c>
      <c r="B25" s="365" t="s">
        <v>524</v>
      </c>
      <c r="C25" s="424"/>
      <c r="D25" s="425"/>
      <c r="E25" s="426"/>
      <c r="F25" s="454" t="s">
        <v>525</v>
      </c>
      <c r="G25" s="455"/>
      <c r="H25" s="455"/>
      <c r="I25" s="455"/>
      <c r="J25" s="453"/>
    </row>
    <row r="26" spans="1:11" ht="20.25" customHeight="1">
      <c r="A26" s="388" t="s">
        <v>589</v>
      </c>
      <c r="B26" s="365" t="s">
        <v>590</v>
      </c>
      <c r="C26" s="379" t="s">
        <v>526</v>
      </c>
      <c r="D26" s="320">
        <v>1</v>
      </c>
      <c r="E26" s="321">
        <v>0.375</v>
      </c>
      <c r="F26" s="356" t="s">
        <v>139</v>
      </c>
      <c r="G26" s="366" t="s">
        <v>198</v>
      </c>
      <c r="H26" s="367" t="s">
        <v>492</v>
      </c>
      <c r="I26" s="342" t="s">
        <v>527</v>
      </c>
      <c r="J26" s="444" t="s">
        <v>591</v>
      </c>
      <c r="K26" s="340" t="s">
        <v>615</v>
      </c>
    </row>
    <row r="27" spans="1:11" ht="20.25" customHeight="1">
      <c r="A27" s="388"/>
      <c r="B27" s="365" t="s">
        <v>592</v>
      </c>
      <c r="C27" s="379" t="s">
        <v>528</v>
      </c>
      <c r="D27" s="320">
        <v>2</v>
      </c>
      <c r="E27" s="322">
        <v>0.4375</v>
      </c>
      <c r="F27" s="343" t="s">
        <v>98</v>
      </c>
      <c r="G27" s="357" t="s">
        <v>18</v>
      </c>
      <c r="H27" s="367" t="s">
        <v>491</v>
      </c>
      <c r="I27" s="342" t="s">
        <v>529</v>
      </c>
      <c r="J27" s="445"/>
    </row>
    <row r="28" spans="1:11" ht="20.25" customHeight="1">
      <c r="A28" s="388"/>
      <c r="B28" s="365"/>
      <c r="C28" s="379" t="s">
        <v>530</v>
      </c>
      <c r="D28" s="320">
        <v>1</v>
      </c>
      <c r="E28" s="322">
        <v>0.5</v>
      </c>
      <c r="F28" s="343" t="s">
        <v>531</v>
      </c>
      <c r="G28" s="357" t="s">
        <v>532</v>
      </c>
      <c r="H28" s="367" t="s">
        <v>494</v>
      </c>
      <c r="I28" s="342" t="s">
        <v>529</v>
      </c>
      <c r="J28" s="368" t="s">
        <v>593</v>
      </c>
    </row>
    <row r="29" spans="1:11" ht="15" customHeight="1">
      <c r="A29" s="388"/>
      <c r="B29" s="365" t="s">
        <v>594</v>
      </c>
      <c r="C29" s="379" t="s">
        <v>595</v>
      </c>
      <c r="D29" s="320"/>
      <c r="E29" s="322">
        <v>0.54166666666666663</v>
      </c>
      <c r="F29" s="427" t="s">
        <v>495</v>
      </c>
      <c r="G29" s="428"/>
      <c r="H29" s="428"/>
      <c r="I29" s="429"/>
      <c r="J29" s="446"/>
    </row>
    <row r="30" spans="1:11" ht="15" customHeight="1">
      <c r="A30" s="389"/>
      <c r="B30" s="369" t="s">
        <v>596</v>
      </c>
      <c r="C30" s="383"/>
      <c r="D30" s="389"/>
      <c r="E30" s="322"/>
      <c r="F30" s="370"/>
      <c r="G30" s="335"/>
      <c r="H30" s="332"/>
      <c r="I30" s="333"/>
      <c r="J30" s="446"/>
    </row>
    <row r="31" spans="1:11" ht="15" customHeight="1">
      <c r="A31" s="371"/>
      <c r="B31" s="371"/>
      <c r="C31" s="371"/>
      <c r="D31" s="371"/>
      <c r="E31" s="371"/>
      <c r="F31" s="371"/>
      <c r="G31" s="371"/>
      <c r="H31" s="371"/>
      <c r="I31" s="371"/>
      <c r="J31" s="371"/>
    </row>
  </sheetData>
  <mergeCells count="23">
    <mergeCell ref="C22:E25"/>
    <mergeCell ref="F22:I22"/>
    <mergeCell ref="J22:J25"/>
    <mergeCell ref="F23:I23"/>
    <mergeCell ref="F24:I24"/>
    <mergeCell ref="F25:I25"/>
    <mergeCell ref="F29:I29"/>
    <mergeCell ref="F13:I13"/>
    <mergeCell ref="F3:I3"/>
    <mergeCell ref="F4:I4"/>
    <mergeCell ref="J8:J9"/>
    <mergeCell ref="F10:I10"/>
    <mergeCell ref="F14:I14"/>
    <mergeCell ref="F16:I16"/>
    <mergeCell ref="J26:J27"/>
    <mergeCell ref="J29:J30"/>
    <mergeCell ref="J19:J20"/>
    <mergeCell ref="C3:E5"/>
    <mergeCell ref="J3:J5"/>
    <mergeCell ref="F5:I5"/>
    <mergeCell ref="J6:J7"/>
    <mergeCell ref="J17:J18"/>
    <mergeCell ref="C13:E16"/>
  </mergeCells>
  <phoneticPr fontId="43"/>
  <pageMargins left="0.78740157480314965" right="0" top="0.59055118110236227" bottom="0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T54"/>
  <sheetViews>
    <sheetView view="pageBreakPreview" topLeftCell="A19" zoomScale="85" zoomScaleNormal="100" zoomScaleSheetLayoutView="85" workbookViewId="0">
      <selection activeCell="AV17" sqref="AV17"/>
    </sheetView>
  </sheetViews>
  <sheetFormatPr defaultRowHeight="13.5"/>
  <cols>
    <col min="1" max="1" width="4.875" style="66" customWidth="1"/>
    <col min="2" max="2" width="3.875" style="66" customWidth="1"/>
    <col min="3" max="3" width="9.125" style="66" customWidth="1"/>
    <col min="4" max="4" width="2.25" style="66" customWidth="1"/>
    <col min="5" max="5" width="2.25" style="69" customWidth="1"/>
    <col min="6" max="6" width="3.125" style="66" customWidth="1"/>
    <col min="7" max="7" width="2.25" style="66" customWidth="1"/>
    <col min="8" max="8" width="2.25" style="69" customWidth="1"/>
    <col min="9" max="9" width="2.875" style="66" customWidth="1"/>
    <col min="10" max="10" width="2.25" style="66" customWidth="1"/>
    <col min="11" max="11" width="2.25" style="69" customWidth="1"/>
    <col min="12" max="13" width="2.25" style="66" customWidth="1"/>
    <col min="14" max="14" width="2.25" style="69" customWidth="1"/>
    <col min="15" max="16" width="2.25" style="66" customWidth="1"/>
    <col min="17" max="17" width="2.25" style="69" customWidth="1"/>
    <col min="18" max="18" width="2.875" style="66" customWidth="1"/>
    <col min="19" max="19" width="2.25" style="66" customWidth="1"/>
    <col min="20" max="20" width="2.25" style="69" customWidth="1"/>
    <col min="21" max="21" width="3" style="66" customWidth="1"/>
    <col min="22" max="22" width="2.25" style="66" customWidth="1"/>
    <col min="23" max="23" width="2.25" style="69" customWidth="1"/>
    <col min="24" max="24" width="3" style="66" customWidth="1"/>
    <col min="25" max="25" width="2.25" style="66" customWidth="1"/>
    <col min="26" max="26" width="2.25" style="69" customWidth="1"/>
    <col min="27" max="27" width="3" style="66" customWidth="1"/>
    <col min="28" max="28" width="2.75" style="66" customWidth="1"/>
    <col min="29" max="29" width="2.25" style="69" customWidth="1"/>
    <col min="30" max="31" width="2.25" style="66" customWidth="1"/>
    <col min="32" max="32" width="2.25" style="69" customWidth="1"/>
    <col min="33" max="33" width="2.25" style="66" customWidth="1"/>
    <col min="34" max="34" width="2.875" style="66" customWidth="1"/>
    <col min="35" max="35" width="2.25" style="69" customWidth="1"/>
    <col min="36" max="36" width="2.75" style="66" customWidth="1"/>
    <col min="37" max="37" width="2.25" style="66" customWidth="1"/>
    <col min="38" max="38" width="2.25" style="69" customWidth="1"/>
    <col min="39" max="39" width="3" style="66" customWidth="1"/>
    <col min="40" max="43" width="6.125" style="66" customWidth="1"/>
    <col min="44" max="44" width="9.125" style="66" customWidth="1"/>
    <col min="45" max="45" width="5.375" style="66" hidden="1" customWidth="1"/>
    <col min="46" max="46" width="5.25" style="66" hidden="1" customWidth="1"/>
    <col min="47" max="16384" width="9" style="66"/>
  </cols>
  <sheetData>
    <row r="1" spans="2:46" ht="23.25" customHeight="1">
      <c r="B1" s="10"/>
      <c r="C1" s="10"/>
      <c r="D1" s="10"/>
      <c r="E1" s="11"/>
      <c r="F1" s="10"/>
      <c r="G1" s="10"/>
      <c r="H1" s="11"/>
      <c r="I1" s="10"/>
      <c r="J1" s="10"/>
      <c r="K1" s="11"/>
      <c r="L1" s="10"/>
      <c r="M1" s="10"/>
      <c r="N1" s="11"/>
      <c r="O1" s="10"/>
      <c r="P1" s="10"/>
      <c r="Q1" s="11"/>
      <c r="R1" s="10"/>
      <c r="S1" s="10"/>
      <c r="T1" s="11"/>
      <c r="U1" s="10"/>
      <c r="V1" s="10"/>
      <c r="W1" s="11"/>
      <c r="X1" s="10"/>
      <c r="Y1" s="10"/>
      <c r="Z1" s="11"/>
      <c r="AA1" s="10"/>
      <c r="AB1" s="10"/>
      <c r="AC1" s="11"/>
      <c r="AD1" s="10"/>
      <c r="AE1" s="10"/>
      <c r="AF1" s="11"/>
      <c r="AG1" s="10"/>
      <c r="AH1" s="10"/>
      <c r="AI1" s="11"/>
      <c r="AJ1" s="10"/>
      <c r="AK1" s="10"/>
      <c r="AL1" s="11"/>
      <c r="AM1" s="10"/>
      <c r="AN1" s="10"/>
      <c r="AO1" s="10"/>
      <c r="AP1" s="10"/>
      <c r="AQ1" s="10"/>
      <c r="AR1" s="9"/>
      <c r="AS1" s="10"/>
    </row>
    <row r="2" spans="2:46" ht="29.25" customHeight="1" thickBot="1">
      <c r="B2" s="10"/>
      <c r="C2" s="67"/>
      <c r="D2" s="67"/>
      <c r="E2" s="11"/>
      <c r="F2" s="67"/>
      <c r="G2" s="67"/>
      <c r="H2" s="11"/>
      <c r="I2" s="67"/>
      <c r="J2" s="67"/>
      <c r="K2" s="11"/>
      <c r="L2" s="67"/>
      <c r="M2" s="67"/>
      <c r="N2" s="11"/>
      <c r="O2" s="67"/>
      <c r="P2" s="67"/>
      <c r="Q2" s="11"/>
      <c r="R2" s="67"/>
      <c r="S2" s="67"/>
      <c r="T2" s="11"/>
      <c r="U2" s="67"/>
      <c r="V2" s="67"/>
      <c r="W2" s="11"/>
      <c r="X2" s="67"/>
      <c r="Y2" s="67"/>
      <c r="Z2" s="11"/>
      <c r="AA2" s="67"/>
      <c r="AB2" s="67"/>
      <c r="AC2" s="11"/>
      <c r="AD2" s="67"/>
      <c r="AE2" s="67"/>
      <c r="AF2" s="11"/>
      <c r="AG2" s="67"/>
      <c r="AH2" s="67"/>
      <c r="AI2" s="11"/>
      <c r="AJ2" s="67"/>
      <c r="AK2" s="67"/>
      <c r="AL2" s="11"/>
      <c r="AM2" s="67"/>
      <c r="AN2" s="67"/>
      <c r="AO2" s="67"/>
      <c r="AP2" s="67"/>
      <c r="AQ2" s="67"/>
      <c r="AR2" s="67"/>
      <c r="AS2" s="10"/>
    </row>
    <row r="3" spans="2:46" ht="26.25" customHeight="1" thickTop="1" thickBot="1">
      <c r="B3" s="504" t="s">
        <v>140</v>
      </c>
      <c r="C3" s="505"/>
      <c r="D3" s="500" t="s">
        <v>126</v>
      </c>
      <c r="E3" s="500"/>
      <c r="F3" s="500"/>
      <c r="G3" s="469" t="s">
        <v>115</v>
      </c>
      <c r="H3" s="469"/>
      <c r="I3" s="469"/>
      <c r="J3" s="469" t="s">
        <v>101</v>
      </c>
      <c r="K3" s="469"/>
      <c r="L3" s="469"/>
      <c r="M3" s="469" t="s">
        <v>1</v>
      </c>
      <c r="N3" s="469"/>
      <c r="O3" s="469"/>
      <c r="P3" s="469" t="s">
        <v>257</v>
      </c>
      <c r="Q3" s="469"/>
      <c r="R3" s="469"/>
      <c r="S3" s="469" t="s">
        <v>2</v>
      </c>
      <c r="T3" s="469"/>
      <c r="U3" s="469"/>
      <c r="V3" s="469" t="s">
        <v>197</v>
      </c>
      <c r="W3" s="469"/>
      <c r="X3" s="469"/>
      <c r="Y3" s="469" t="s">
        <v>8</v>
      </c>
      <c r="Z3" s="469"/>
      <c r="AA3" s="469"/>
      <c r="AB3" s="469" t="s">
        <v>309</v>
      </c>
      <c r="AC3" s="469"/>
      <c r="AD3" s="469"/>
      <c r="AE3" s="469" t="s">
        <v>16</v>
      </c>
      <c r="AF3" s="469"/>
      <c r="AG3" s="469"/>
      <c r="AH3" s="469" t="s">
        <v>258</v>
      </c>
      <c r="AI3" s="469"/>
      <c r="AJ3" s="469"/>
      <c r="AK3" s="469" t="s">
        <v>259</v>
      </c>
      <c r="AL3" s="469"/>
      <c r="AM3" s="469"/>
      <c r="AN3" s="4" t="s">
        <v>32</v>
      </c>
      <c r="AO3" s="4" t="s">
        <v>13</v>
      </c>
      <c r="AP3" s="4" t="s">
        <v>14</v>
      </c>
      <c r="AQ3" s="65" t="s">
        <v>15</v>
      </c>
      <c r="AR3" s="96" t="s">
        <v>39</v>
      </c>
      <c r="AS3" s="10"/>
    </row>
    <row r="4" spans="2:46" ht="20.100000000000001" customHeight="1" thickTop="1">
      <c r="B4" s="485">
        <v>1</v>
      </c>
      <c r="C4" s="501" t="s">
        <v>126</v>
      </c>
      <c r="D4" s="509"/>
      <c r="E4" s="510"/>
      <c r="F4" s="511"/>
      <c r="G4" s="491" t="s">
        <v>469</v>
      </c>
      <c r="H4" s="492"/>
      <c r="I4" s="493"/>
      <c r="J4" s="459" t="s">
        <v>396</v>
      </c>
      <c r="K4" s="460"/>
      <c r="L4" s="461"/>
      <c r="M4" s="459" t="s">
        <v>334</v>
      </c>
      <c r="N4" s="460"/>
      <c r="O4" s="461"/>
      <c r="P4" s="494" t="s">
        <v>362</v>
      </c>
      <c r="Q4" s="495"/>
      <c r="R4" s="496"/>
      <c r="S4" s="476" t="s">
        <v>497</v>
      </c>
      <c r="T4" s="477"/>
      <c r="U4" s="478"/>
      <c r="V4" s="497" t="s">
        <v>448</v>
      </c>
      <c r="W4" s="498"/>
      <c r="X4" s="499"/>
      <c r="Y4" s="476" t="s">
        <v>496</v>
      </c>
      <c r="Z4" s="477"/>
      <c r="AA4" s="478"/>
      <c r="AB4" s="482" t="s">
        <v>435</v>
      </c>
      <c r="AC4" s="483"/>
      <c r="AD4" s="484"/>
      <c r="AE4" s="470" t="s">
        <v>361</v>
      </c>
      <c r="AF4" s="471"/>
      <c r="AG4" s="472"/>
      <c r="AH4" s="473" t="s">
        <v>382</v>
      </c>
      <c r="AI4" s="474"/>
      <c r="AJ4" s="475"/>
      <c r="AK4" s="479" t="s">
        <v>534</v>
      </c>
      <c r="AL4" s="480"/>
      <c r="AM4" s="481"/>
      <c r="AN4" s="462">
        <f>COUNTIF(D5:AM5,"○")*3+COUNTIF(D5:AM5,"△")</f>
        <v>23</v>
      </c>
      <c r="AO4" s="456">
        <f>SUM(D6,G6,J6,M6,P6,S6,V6,Y6,AB6,AE6,AH6,AK6)</f>
        <v>36</v>
      </c>
      <c r="AP4" s="456">
        <f>SUM(F6,I6,L6,O6,R6,U6,X6,AA6,AD6,AG6,AJ6,AM6)</f>
        <v>14</v>
      </c>
      <c r="AQ4" s="517">
        <f>AO4-AP4</f>
        <v>22</v>
      </c>
      <c r="AR4" s="466">
        <f>RANK(AS4,$AS$4:$AS$37,0)</f>
        <v>3</v>
      </c>
      <c r="AS4" s="465">
        <f>AN4*10000+AQ4*100+AO4</f>
        <v>232236</v>
      </c>
      <c r="AT4" s="155"/>
    </row>
    <row r="5" spans="2:46" ht="20.100000000000001" customHeight="1">
      <c r="B5" s="486"/>
      <c r="C5" s="502"/>
      <c r="D5" s="137"/>
      <c r="E5" s="101"/>
      <c r="F5" s="152"/>
      <c r="G5" s="137"/>
      <c r="H5" s="101" t="str">
        <f>IF(G6="","",IF(G6&gt;I6,"○",IF(G6&lt;I6,"●",IF(G6=I6,"△",))))</f>
        <v>○</v>
      </c>
      <c r="I5" s="152"/>
      <c r="J5" s="137"/>
      <c r="K5" s="101" t="str">
        <f>IF(J6="","",IF(J6&gt;L6,"○",IF(J6&lt;L6,"●",IF(J6=L6,"△",))))</f>
        <v>○</v>
      </c>
      <c r="L5" s="152"/>
      <c r="M5" s="137"/>
      <c r="N5" s="101" t="str">
        <f>IF(M6="","",IF(M6&gt;O6,"○",IF(M6&lt;O6,"●",IF(M6=O6,"△",))))</f>
        <v>●</v>
      </c>
      <c r="O5" s="152"/>
      <c r="P5" s="137"/>
      <c r="Q5" s="101" t="str">
        <f>IF(P6="","",IF(P6&gt;R6,"○",IF(P6&lt;R6,"●",IF(P6=R6,"△",))))</f>
        <v>○</v>
      </c>
      <c r="R5" s="152"/>
      <c r="S5" s="137"/>
      <c r="T5" s="101" t="str">
        <f>IF(S6="","",IF(S6&gt;U6,"○",IF(S6&lt;U6,"●",IF(S6=U6,"△",))))</f>
        <v>○</v>
      </c>
      <c r="U5" s="152"/>
      <c r="V5" s="137"/>
      <c r="W5" s="101" t="str">
        <f>IF(V6="","",IF(V6&gt;X6,"○",IF(V6&lt;X6,"●",IF(V6=X6,"△",))))</f>
        <v>○</v>
      </c>
      <c r="X5" s="152"/>
      <c r="Y5" s="137"/>
      <c r="Z5" s="101" t="str">
        <f>IF(Y6="","",IF(Y6&gt;AA6,"○",IF(Y6&lt;AA6,"●",IF(Y6=AA6,"△",))))</f>
        <v>△</v>
      </c>
      <c r="AA5" s="152"/>
      <c r="AB5" s="137"/>
      <c r="AC5" s="101" t="str">
        <f>IF(AB6="","",IF(AB6&gt;AD6,"○",IF(AB6&lt;AD6,"●",IF(AB6=AD6,"△",))))</f>
        <v>○</v>
      </c>
      <c r="AD5" s="152"/>
      <c r="AE5" s="137"/>
      <c r="AF5" s="101" t="str">
        <f>IF(AE6="","",IF(AE6&gt;AG6,"○",IF(AE6&lt;AG6,"●",IF(AE6=AG6,"△",))))</f>
        <v>●</v>
      </c>
      <c r="AG5" s="152"/>
      <c r="AH5" s="137"/>
      <c r="AI5" s="101" t="str">
        <f>IF(AH6="","",IF(AH6&gt;AJ6,"○",IF(AH6&lt;AJ6,"●",IF(AH6=AJ6,"△",))))</f>
        <v>△</v>
      </c>
      <c r="AJ5" s="152"/>
      <c r="AK5" s="137"/>
      <c r="AL5" s="101" t="str">
        <f>IF(AK6="","",IF(AK6&gt;AM6,"○",IF(AK6&lt;AM6,"●",IF(AK6=AM6,"△",))))</f>
        <v>○</v>
      </c>
      <c r="AM5" s="152"/>
      <c r="AN5" s="463"/>
      <c r="AO5" s="457"/>
      <c r="AP5" s="457"/>
      <c r="AQ5" s="518"/>
      <c r="AR5" s="467"/>
      <c r="AS5" s="465"/>
      <c r="AT5" s="155">
        <f>SUM(COUNTIF(D5:AM5,"●")+COUNTIF(D5:AM5,"○")+COUNTIF(D5:AM5,"△"))</f>
        <v>11</v>
      </c>
    </row>
    <row r="6" spans="2:46" ht="20.100000000000001" customHeight="1" thickBot="1">
      <c r="B6" s="487"/>
      <c r="C6" s="503"/>
      <c r="D6" s="102"/>
      <c r="E6" s="103"/>
      <c r="F6" s="104"/>
      <c r="G6" s="102">
        <v>9</v>
      </c>
      <c r="H6" s="103" t="s">
        <v>489</v>
      </c>
      <c r="I6" s="104">
        <v>1</v>
      </c>
      <c r="J6" s="102">
        <v>3</v>
      </c>
      <c r="K6" s="103" t="s">
        <v>408</v>
      </c>
      <c r="L6" s="104">
        <v>0</v>
      </c>
      <c r="M6" s="102">
        <v>0</v>
      </c>
      <c r="N6" s="103" t="s">
        <v>337</v>
      </c>
      <c r="O6" s="104">
        <v>3</v>
      </c>
      <c r="P6" s="102">
        <v>2</v>
      </c>
      <c r="Q6" s="103" t="s">
        <v>373</v>
      </c>
      <c r="R6" s="104">
        <v>0</v>
      </c>
      <c r="S6" s="102">
        <v>4</v>
      </c>
      <c r="T6" s="103" t="s">
        <v>597</v>
      </c>
      <c r="U6" s="104">
        <v>3</v>
      </c>
      <c r="V6" s="102">
        <v>3</v>
      </c>
      <c r="W6" s="103" t="s">
        <v>452</v>
      </c>
      <c r="X6" s="104">
        <v>0</v>
      </c>
      <c r="Y6" s="102">
        <v>2</v>
      </c>
      <c r="Z6" s="103" t="s">
        <v>546</v>
      </c>
      <c r="AA6" s="104">
        <v>2</v>
      </c>
      <c r="AB6" s="102">
        <v>3</v>
      </c>
      <c r="AC6" s="103" t="s">
        <v>436</v>
      </c>
      <c r="AD6" s="104">
        <v>0</v>
      </c>
      <c r="AE6" s="102">
        <v>2</v>
      </c>
      <c r="AF6" s="5" t="s">
        <v>370</v>
      </c>
      <c r="AG6" s="104">
        <v>5</v>
      </c>
      <c r="AH6" s="102">
        <v>0</v>
      </c>
      <c r="AI6" s="103" t="s">
        <v>385</v>
      </c>
      <c r="AJ6" s="104">
        <v>0</v>
      </c>
      <c r="AK6" s="102">
        <v>8</v>
      </c>
      <c r="AL6" s="103" t="s">
        <v>609</v>
      </c>
      <c r="AM6" s="104">
        <v>0</v>
      </c>
      <c r="AN6" s="464"/>
      <c r="AO6" s="458"/>
      <c r="AP6" s="458"/>
      <c r="AQ6" s="519"/>
      <c r="AR6" s="468"/>
      <c r="AS6" s="465"/>
      <c r="AT6" s="155"/>
    </row>
    <row r="7" spans="2:46" ht="20.100000000000001" customHeight="1" thickTop="1">
      <c r="B7" s="485">
        <v>2</v>
      </c>
      <c r="C7" s="488" t="s">
        <v>115</v>
      </c>
      <c r="D7" s="491" t="s">
        <v>469</v>
      </c>
      <c r="E7" s="492"/>
      <c r="F7" s="493"/>
      <c r="G7" s="459"/>
      <c r="H7" s="460"/>
      <c r="I7" s="461"/>
      <c r="J7" s="497" t="s">
        <v>449</v>
      </c>
      <c r="K7" s="498"/>
      <c r="L7" s="499"/>
      <c r="M7" s="459" t="s">
        <v>336</v>
      </c>
      <c r="N7" s="460"/>
      <c r="O7" s="461"/>
      <c r="P7" s="506" t="s">
        <v>421</v>
      </c>
      <c r="Q7" s="507"/>
      <c r="R7" s="508"/>
      <c r="S7" s="497" t="s">
        <v>450</v>
      </c>
      <c r="T7" s="498"/>
      <c r="U7" s="499"/>
      <c r="V7" s="459" t="s">
        <v>308</v>
      </c>
      <c r="W7" s="460"/>
      <c r="X7" s="461"/>
      <c r="Y7" s="470" t="s">
        <v>360</v>
      </c>
      <c r="Z7" s="471"/>
      <c r="AA7" s="472"/>
      <c r="AB7" s="459" t="s">
        <v>334</v>
      </c>
      <c r="AC7" s="460"/>
      <c r="AD7" s="461"/>
      <c r="AE7" s="479" t="s">
        <v>533</v>
      </c>
      <c r="AF7" s="480"/>
      <c r="AG7" s="481"/>
      <c r="AH7" s="459" t="s">
        <v>395</v>
      </c>
      <c r="AI7" s="460"/>
      <c r="AJ7" s="461"/>
      <c r="AK7" s="473" t="s">
        <v>382</v>
      </c>
      <c r="AL7" s="474"/>
      <c r="AM7" s="475"/>
      <c r="AN7" s="462">
        <f t="shared" ref="AN7" si="0">COUNTIF(D8:AM8,"○")*3+COUNTIF(D8:AM8,"△")</f>
        <v>22</v>
      </c>
      <c r="AO7" s="456">
        <f>SUM(D9,G9,J9,M9,P9,S9,V9,Y9,AB9,AE9,AH9,AK9)</f>
        <v>27</v>
      </c>
      <c r="AP7" s="456">
        <f>SUM(F9,I9,L9,O9,R9,U9,X9,AA9,AD9,AG9,AJ9,AM9)</f>
        <v>19</v>
      </c>
      <c r="AQ7" s="517">
        <f t="shared" ref="AQ7" si="1">AO7-AP7</f>
        <v>8</v>
      </c>
      <c r="AR7" s="466">
        <f t="shared" ref="AR7" si="2">RANK(AS7,$AS$4:$AS$37,0)</f>
        <v>4</v>
      </c>
      <c r="AS7" s="465">
        <f t="shared" ref="AS7" si="3">AN7*10000+AQ7*100+AO7</f>
        <v>220827</v>
      </c>
      <c r="AT7" s="155"/>
    </row>
    <row r="8" spans="2:46" ht="20.100000000000001" customHeight="1">
      <c r="B8" s="486"/>
      <c r="C8" s="489"/>
      <c r="D8" s="149"/>
      <c r="E8" s="101" t="str">
        <f>IF(D9="","",IF(D9&gt;F9,"○",IF(D9&lt;F9,"●",IF(D9=F9,"△",))))</f>
        <v>●</v>
      </c>
      <c r="F8" s="152"/>
      <c r="G8" s="149"/>
      <c r="H8" s="105" t="str">
        <f>IF(G9="","",IF(G9&gt;I9,"○",IF(G9&lt;I9,"●",IF(G9=I9,"△",))))</f>
        <v/>
      </c>
      <c r="I8" s="152"/>
      <c r="J8" s="149"/>
      <c r="K8" s="101" t="str">
        <f>IF(J9="","",IF(J9&gt;L9,"○",IF(J9&lt;L9,"●",IF(J9=L9,"△",))))</f>
        <v>○</v>
      </c>
      <c r="L8" s="152"/>
      <c r="M8" s="149"/>
      <c r="N8" s="101" t="str">
        <f>IF(M9="","",IF(M9&gt;O9,"○",IF(M9&lt;O9,"●",IF(M9=O9,"△",))))</f>
        <v>○</v>
      </c>
      <c r="O8" s="152"/>
      <c r="P8" s="149"/>
      <c r="Q8" s="101" t="str">
        <f>IF(P9="","",IF(P9&gt;R9,"○",IF(P9&lt;R9,"●",IF(P9=R9,"△",))))</f>
        <v>△</v>
      </c>
      <c r="R8" s="152"/>
      <c r="S8" s="149"/>
      <c r="T8" s="101" t="str">
        <f>IF(S9="","",IF(S9&gt;U9,"○",IF(S9&lt;U9,"●",IF(S9=U9,"△",))))</f>
        <v>○</v>
      </c>
      <c r="U8" s="152"/>
      <c r="V8" s="149"/>
      <c r="W8" s="101" t="str">
        <f>IF(V9="","",IF(V9&gt;X9,"○",IF(V9&lt;X9,"●",IF(V9=X9,"△",))))</f>
        <v>○</v>
      </c>
      <c r="X8" s="152"/>
      <c r="Y8" s="149"/>
      <c r="Z8" s="101" t="str">
        <f>IF(Y9="","",IF(Y9&gt;AA9,"○",IF(Y9&lt;AA9,"●",IF(Y9=AA9,"△",))))</f>
        <v>○</v>
      </c>
      <c r="AA8" s="152"/>
      <c r="AB8" s="149"/>
      <c r="AC8" s="101" t="str">
        <f>IF(AB9="","",IF(AB9&gt;AD9,"○",IF(AB9&lt;AD9,"●",IF(AB9=AD9,"△",))))</f>
        <v>○</v>
      </c>
      <c r="AD8" s="152"/>
      <c r="AE8" s="149"/>
      <c r="AF8" s="101" t="str">
        <f>IF(AE9="","",IF(AE9&gt;AG9,"○",IF(AE9&lt;AG9,"●",IF(AE9=AG9,"△",))))</f>
        <v>○</v>
      </c>
      <c r="AG8" s="152"/>
      <c r="AH8" s="149"/>
      <c r="AI8" s="101" t="str">
        <f>IF(AH9="","",IF(AH9&gt;AJ9,"○",IF(AH9&lt;AJ9,"●",IF(AH9=AJ9,"△",))))</f>
        <v>●</v>
      </c>
      <c r="AJ8" s="152"/>
      <c r="AK8" s="149"/>
      <c r="AL8" s="101" t="str">
        <f>IF(AK9="","",IF(AK9&gt;AM9,"○",IF(AK9&lt;AM9,"●",IF(AK9=AM9,"△",))))</f>
        <v>●</v>
      </c>
      <c r="AM8" s="152"/>
      <c r="AN8" s="463"/>
      <c r="AO8" s="457"/>
      <c r="AP8" s="457"/>
      <c r="AQ8" s="518"/>
      <c r="AR8" s="467"/>
      <c r="AS8" s="465"/>
      <c r="AT8" s="155">
        <f t="shared" ref="AT8:AT38" si="4">SUM(COUNTIF(D8:AM8,"●")+COUNTIF(D8:AM8,"○")+COUNTIF(D8:AM8,"△"))</f>
        <v>11</v>
      </c>
    </row>
    <row r="9" spans="2:46" ht="20.100000000000001" customHeight="1" thickBot="1">
      <c r="B9" s="487"/>
      <c r="C9" s="490"/>
      <c r="D9" s="106">
        <v>1</v>
      </c>
      <c r="E9" s="107" t="s">
        <v>489</v>
      </c>
      <c r="F9" s="104">
        <v>9</v>
      </c>
      <c r="G9" s="106"/>
      <c r="H9" s="107"/>
      <c r="I9" s="104"/>
      <c r="J9" s="106">
        <v>3</v>
      </c>
      <c r="K9" s="107" t="s">
        <v>456</v>
      </c>
      <c r="L9" s="104">
        <v>1</v>
      </c>
      <c r="M9" s="106">
        <v>6</v>
      </c>
      <c r="N9" s="107" t="s">
        <v>358</v>
      </c>
      <c r="O9" s="104">
        <v>1</v>
      </c>
      <c r="P9" s="106">
        <v>1</v>
      </c>
      <c r="Q9" s="107" t="s">
        <v>422</v>
      </c>
      <c r="R9" s="104">
        <v>1</v>
      </c>
      <c r="S9" s="106">
        <v>3</v>
      </c>
      <c r="T9" s="103" t="s">
        <v>458</v>
      </c>
      <c r="U9" s="104">
        <v>0</v>
      </c>
      <c r="V9" s="106">
        <v>1</v>
      </c>
      <c r="W9" s="107" t="s">
        <v>318</v>
      </c>
      <c r="X9" s="104">
        <v>0</v>
      </c>
      <c r="Y9" s="106">
        <v>5</v>
      </c>
      <c r="Z9" s="5" t="s">
        <v>363</v>
      </c>
      <c r="AA9" s="104">
        <v>0</v>
      </c>
      <c r="AB9" s="106">
        <v>3</v>
      </c>
      <c r="AC9" s="103" t="s">
        <v>341</v>
      </c>
      <c r="AD9" s="104">
        <v>0</v>
      </c>
      <c r="AE9" s="106">
        <v>4</v>
      </c>
      <c r="AF9" s="107" t="s">
        <v>605</v>
      </c>
      <c r="AG9" s="104">
        <v>1</v>
      </c>
      <c r="AH9" s="106">
        <v>0</v>
      </c>
      <c r="AI9" s="5" t="s">
        <v>398</v>
      </c>
      <c r="AJ9" s="104">
        <v>3</v>
      </c>
      <c r="AK9" s="106">
        <v>0</v>
      </c>
      <c r="AL9" s="5" t="s">
        <v>385</v>
      </c>
      <c r="AM9" s="104">
        <v>3</v>
      </c>
      <c r="AN9" s="464"/>
      <c r="AO9" s="458"/>
      <c r="AP9" s="458"/>
      <c r="AQ9" s="519"/>
      <c r="AR9" s="468"/>
      <c r="AS9" s="465"/>
      <c r="AT9" s="155"/>
    </row>
    <row r="10" spans="2:46" ht="20.100000000000001" customHeight="1" thickTop="1">
      <c r="B10" s="485">
        <v>3</v>
      </c>
      <c r="C10" s="488" t="s">
        <v>101</v>
      </c>
      <c r="D10" s="459" t="s">
        <v>396</v>
      </c>
      <c r="E10" s="460"/>
      <c r="F10" s="461"/>
      <c r="G10" s="497" t="s">
        <v>449</v>
      </c>
      <c r="H10" s="498"/>
      <c r="I10" s="499"/>
      <c r="J10" s="459"/>
      <c r="K10" s="460"/>
      <c r="L10" s="461"/>
      <c r="M10" s="497" t="s">
        <v>448</v>
      </c>
      <c r="N10" s="498"/>
      <c r="O10" s="499"/>
      <c r="P10" s="479" t="s">
        <v>535</v>
      </c>
      <c r="Q10" s="480"/>
      <c r="R10" s="481"/>
      <c r="S10" s="473" t="s">
        <v>383</v>
      </c>
      <c r="T10" s="474"/>
      <c r="U10" s="475"/>
      <c r="V10" s="459" t="s">
        <v>334</v>
      </c>
      <c r="W10" s="460"/>
      <c r="X10" s="461"/>
      <c r="Y10" s="459" t="s">
        <v>287</v>
      </c>
      <c r="Z10" s="460"/>
      <c r="AA10" s="461"/>
      <c r="AB10" s="459" t="s">
        <v>336</v>
      </c>
      <c r="AC10" s="460"/>
      <c r="AD10" s="461"/>
      <c r="AE10" s="491" t="s">
        <v>467</v>
      </c>
      <c r="AF10" s="492"/>
      <c r="AG10" s="493"/>
      <c r="AH10" s="479" t="s">
        <v>533</v>
      </c>
      <c r="AI10" s="480"/>
      <c r="AJ10" s="481"/>
      <c r="AK10" s="473" t="s">
        <v>380</v>
      </c>
      <c r="AL10" s="474"/>
      <c r="AM10" s="475"/>
      <c r="AN10" s="462">
        <f t="shared" ref="AN10" si="5">COUNTIF(D11:AM11,"○")*3+COUNTIF(D11:AM11,"△")</f>
        <v>15</v>
      </c>
      <c r="AO10" s="456">
        <f>SUM(D12,G12,J12,M12,P12,S12,V12,Y12,AB12,AE12,AH12,AK12)</f>
        <v>18</v>
      </c>
      <c r="AP10" s="456">
        <f>SUM(F12,I12,L12,O12,R12,U12,X12,AA12,AD12,AG12,AJ12,AM12)</f>
        <v>21</v>
      </c>
      <c r="AQ10" s="517">
        <f t="shared" ref="AQ10" si="6">AO10-AP10</f>
        <v>-3</v>
      </c>
      <c r="AR10" s="466">
        <f t="shared" ref="AR10" si="7">RANK(AS10,$AS$4:$AS$37,0)</f>
        <v>6</v>
      </c>
      <c r="AS10" s="465">
        <f t="shared" ref="AS10" si="8">AN10*10000+AQ10*100+AO10</f>
        <v>149718</v>
      </c>
      <c r="AT10" s="155"/>
    </row>
    <row r="11" spans="2:46" ht="20.100000000000001" customHeight="1">
      <c r="B11" s="486"/>
      <c r="C11" s="489"/>
      <c r="D11" s="149"/>
      <c r="E11" s="101" t="str">
        <f>IF(D12="","",IF(D12&gt;F12,"○",IF(D12&lt;F12,"●",IF(D12=F12,"△",))))</f>
        <v>●</v>
      </c>
      <c r="F11" s="152"/>
      <c r="G11" s="149"/>
      <c r="H11" s="101" t="str">
        <f>IF(G12="","",IF(G12&gt;I12,"○",IF(G12&lt;I12,"●",IF(G12=I12,"△",))))</f>
        <v>●</v>
      </c>
      <c r="I11" s="152"/>
      <c r="J11" s="149"/>
      <c r="K11" s="105" t="str">
        <f>IF(J12="","",IF(J12&gt;L12,"○",IF(J12&lt;L12,"●",IF(J12=L12,"△",))))</f>
        <v/>
      </c>
      <c r="L11" s="152"/>
      <c r="M11" s="149"/>
      <c r="N11" s="101" t="str">
        <f>IF(M12="","",IF(M12&gt;O12,"○",IF(M12&lt;O12,"●",IF(M12=O12,"△",))))</f>
        <v>●</v>
      </c>
      <c r="O11" s="152"/>
      <c r="P11" s="149"/>
      <c r="Q11" s="101" t="str">
        <f>IF(P12="","",IF(P12&gt;R12,"○",IF(P12&lt;R12,"●",IF(P12=R12,"△",))))</f>
        <v>●</v>
      </c>
      <c r="R11" s="152"/>
      <c r="S11" s="149"/>
      <c r="T11" s="101" t="str">
        <f>IF(S12="","",IF(S12&gt;U12,"○",IF(S12&lt;U12,"●",IF(S12=U12,"△",))))</f>
        <v>○</v>
      </c>
      <c r="U11" s="152"/>
      <c r="V11" s="149"/>
      <c r="W11" s="101" t="str">
        <f>IF(V12="","",IF(V12&gt;X12,"○",IF(V12&lt;X12,"●",IF(V12=X12,"△",))))</f>
        <v>○</v>
      </c>
      <c r="X11" s="152"/>
      <c r="Y11" s="149"/>
      <c r="Z11" s="101" t="str">
        <f>IF(Y12="","",IF(Y12&gt;AA12,"○",IF(Y12&lt;AA12,"●",IF(Y12=AA12,"△",))))</f>
        <v>●</v>
      </c>
      <c r="AA11" s="152"/>
      <c r="AB11" s="149"/>
      <c r="AC11" s="101" t="str">
        <f>IF(AB12="","",IF(AB12&gt;AD12,"○",IF(AB12&lt;AD12,"●",IF(AB12=AD12,"△",))))</f>
        <v>○</v>
      </c>
      <c r="AD11" s="152"/>
      <c r="AE11" s="149"/>
      <c r="AF11" s="101" t="str">
        <f>IF(AE12="","",IF(AE12&gt;AG12,"○",IF(AE12&lt;AG12,"●",IF(AE12=AG12,"△",))))</f>
        <v>○</v>
      </c>
      <c r="AG11" s="152"/>
      <c r="AH11" s="149"/>
      <c r="AI11" s="101" t="str">
        <f>IF(AH12="","",IF(AH12&gt;AJ12,"○",IF(AH12&lt;AJ12,"●",IF(AH12=AJ12,"△",))))</f>
        <v>●</v>
      </c>
      <c r="AJ11" s="152"/>
      <c r="AK11" s="149"/>
      <c r="AL11" s="101" t="str">
        <f>IF(AK12="","",IF(AK12&gt;AM12,"○",IF(AK12&lt;AM12,"●",IF(AK12=AM12,"△",))))</f>
        <v>○</v>
      </c>
      <c r="AM11" s="152"/>
      <c r="AN11" s="463"/>
      <c r="AO11" s="457"/>
      <c r="AP11" s="457"/>
      <c r="AQ11" s="518"/>
      <c r="AR11" s="467"/>
      <c r="AS11" s="465"/>
      <c r="AT11" s="155">
        <f t="shared" si="4"/>
        <v>11</v>
      </c>
    </row>
    <row r="12" spans="2:46" ht="20.100000000000001" customHeight="1" thickBot="1">
      <c r="B12" s="487"/>
      <c r="C12" s="490"/>
      <c r="D12" s="106">
        <v>0</v>
      </c>
      <c r="E12" s="107" t="s">
        <v>408</v>
      </c>
      <c r="F12" s="104">
        <v>3</v>
      </c>
      <c r="G12" s="106">
        <v>1</v>
      </c>
      <c r="H12" s="107" t="s">
        <v>456</v>
      </c>
      <c r="I12" s="104">
        <v>3</v>
      </c>
      <c r="J12" s="106"/>
      <c r="K12" s="107"/>
      <c r="L12" s="104"/>
      <c r="M12" s="106">
        <v>1</v>
      </c>
      <c r="N12" s="107" t="s">
        <v>458</v>
      </c>
      <c r="O12" s="104">
        <v>2</v>
      </c>
      <c r="P12" s="106">
        <v>1</v>
      </c>
      <c r="Q12" s="107" t="s">
        <v>616</v>
      </c>
      <c r="R12" s="104">
        <v>3</v>
      </c>
      <c r="S12" s="106">
        <v>4</v>
      </c>
      <c r="T12" s="5" t="s">
        <v>389</v>
      </c>
      <c r="U12" s="104">
        <v>1</v>
      </c>
      <c r="V12" s="106">
        <v>2</v>
      </c>
      <c r="W12" s="107" t="s">
        <v>342</v>
      </c>
      <c r="X12" s="104">
        <v>1</v>
      </c>
      <c r="Y12" s="106">
        <v>0</v>
      </c>
      <c r="Z12" s="107" t="s">
        <v>288</v>
      </c>
      <c r="AA12" s="104">
        <v>2</v>
      </c>
      <c r="AB12" s="106">
        <v>3</v>
      </c>
      <c r="AC12" s="5" t="s">
        <v>351</v>
      </c>
      <c r="AD12" s="104">
        <v>0</v>
      </c>
      <c r="AE12" s="106">
        <v>3</v>
      </c>
      <c r="AF12" s="107" t="s">
        <v>472</v>
      </c>
      <c r="AG12" s="104">
        <v>2</v>
      </c>
      <c r="AH12" s="106">
        <v>0</v>
      </c>
      <c r="AI12" s="107" t="s">
        <v>609</v>
      </c>
      <c r="AJ12" s="104">
        <v>3</v>
      </c>
      <c r="AK12" s="106">
        <v>3</v>
      </c>
      <c r="AL12" s="107" t="s">
        <v>381</v>
      </c>
      <c r="AM12" s="104">
        <v>1</v>
      </c>
      <c r="AN12" s="464"/>
      <c r="AO12" s="458"/>
      <c r="AP12" s="458"/>
      <c r="AQ12" s="519"/>
      <c r="AR12" s="468"/>
      <c r="AS12" s="465"/>
      <c r="AT12" s="155"/>
    </row>
    <row r="13" spans="2:46" ht="20.100000000000001" customHeight="1" thickTop="1">
      <c r="B13" s="485">
        <v>4</v>
      </c>
      <c r="C13" s="488" t="s">
        <v>1</v>
      </c>
      <c r="D13" s="459" t="s">
        <v>334</v>
      </c>
      <c r="E13" s="460"/>
      <c r="F13" s="461"/>
      <c r="G13" s="459" t="s">
        <v>336</v>
      </c>
      <c r="H13" s="460"/>
      <c r="I13" s="461"/>
      <c r="J13" s="497" t="s">
        <v>448</v>
      </c>
      <c r="K13" s="498"/>
      <c r="L13" s="499"/>
      <c r="M13" s="459"/>
      <c r="N13" s="460"/>
      <c r="O13" s="461"/>
      <c r="P13" s="506" t="s">
        <v>425</v>
      </c>
      <c r="Q13" s="507"/>
      <c r="R13" s="508"/>
      <c r="S13" s="459" t="s">
        <v>308</v>
      </c>
      <c r="T13" s="460"/>
      <c r="U13" s="461"/>
      <c r="V13" s="491" t="s">
        <v>468</v>
      </c>
      <c r="W13" s="492"/>
      <c r="X13" s="493"/>
      <c r="Y13" s="476" t="s">
        <v>497</v>
      </c>
      <c r="Z13" s="477"/>
      <c r="AA13" s="478"/>
      <c r="AB13" s="470" t="s">
        <v>360</v>
      </c>
      <c r="AC13" s="471"/>
      <c r="AD13" s="472"/>
      <c r="AE13" s="459" t="s">
        <v>396</v>
      </c>
      <c r="AF13" s="460"/>
      <c r="AG13" s="461"/>
      <c r="AH13" s="506" t="s">
        <v>421</v>
      </c>
      <c r="AI13" s="507"/>
      <c r="AJ13" s="508"/>
      <c r="AK13" s="479" t="s">
        <v>533</v>
      </c>
      <c r="AL13" s="480"/>
      <c r="AM13" s="481"/>
      <c r="AN13" s="462">
        <f t="shared" ref="AN13" si="9">COUNTIF(D14:AM14,"○")*3+COUNTIF(D14:AM14,"△")</f>
        <v>19</v>
      </c>
      <c r="AO13" s="456">
        <f>SUM(D15,G15,J15,M15,P15,S15,V15,Y15,AB15,AE15,AH15,AK15)</f>
        <v>21</v>
      </c>
      <c r="AP13" s="456">
        <f>SUM(F15,I15,L15,O15,R15,U15,X15,AA15,AD15,AG15,AJ15,AM15)</f>
        <v>15</v>
      </c>
      <c r="AQ13" s="517">
        <f t="shared" ref="AQ13" si="10">AO13-AP13</f>
        <v>6</v>
      </c>
      <c r="AR13" s="466">
        <f t="shared" ref="AR13" si="11">RANK(AS13,$AS$4:$AS$37,0)</f>
        <v>5</v>
      </c>
      <c r="AS13" s="465">
        <f t="shared" ref="AS13" si="12">AN13*10000+AQ13*100+AO13</f>
        <v>190621</v>
      </c>
      <c r="AT13" s="155"/>
    </row>
    <row r="14" spans="2:46" ht="20.100000000000001" customHeight="1">
      <c r="B14" s="486"/>
      <c r="C14" s="489"/>
      <c r="D14" s="149"/>
      <c r="E14" s="101" t="str">
        <f>IF(D15="","",IF(D15&gt;F15,"○",IF(D15&lt;F15,"●",IF(D15=F15,"△",))))</f>
        <v>○</v>
      </c>
      <c r="F14" s="152"/>
      <c r="G14" s="149"/>
      <c r="H14" s="101" t="str">
        <f>IF(G15="","",IF(G15&gt;I15,"○",IF(G15&lt;I15,"●",IF(G15=I15,"△",))))</f>
        <v>●</v>
      </c>
      <c r="I14" s="152"/>
      <c r="J14" s="149"/>
      <c r="K14" s="101" t="str">
        <f>IF(J15="","",IF(J15&gt;L15,"○",IF(J15&lt;L15,"●",IF(J15=L15,"△",))))</f>
        <v>○</v>
      </c>
      <c r="L14" s="152"/>
      <c r="M14" s="149"/>
      <c r="N14" s="105" t="str">
        <f>IF(M15="","",IF(M15&gt;O15,"○",IF(M15&lt;O15,"●",IF(M15=O15,"△",))))</f>
        <v/>
      </c>
      <c r="O14" s="152"/>
      <c r="P14" s="149"/>
      <c r="Q14" s="101" t="str">
        <f>IF(P15="","",IF(P15&gt;R15,"○",IF(P15&lt;R15,"●",IF(P15=R15,"△",))))</f>
        <v>●</v>
      </c>
      <c r="R14" s="152"/>
      <c r="S14" s="149"/>
      <c r="T14" s="101" t="str">
        <f>IF(S15="","",IF(S15&gt;U15,"○",IF(S15&lt;U15,"●",IF(S15=U15,"△",))))</f>
        <v>○</v>
      </c>
      <c r="U14" s="152"/>
      <c r="V14" s="149"/>
      <c r="W14" s="101" t="str">
        <f>IF(V15="","",IF(V15&gt;X15,"○",IF(V15&lt;X15,"●",IF(V15=X15,"△",))))</f>
        <v>○</v>
      </c>
      <c r="X14" s="152"/>
      <c r="Y14" s="149"/>
      <c r="Z14" s="101" t="str">
        <f>IF(Y15="","",IF(Y15&gt;AA15,"○",IF(Y15&lt;AA15,"●",IF(Y15=AA15,"△",))))</f>
        <v>△</v>
      </c>
      <c r="AA14" s="152"/>
      <c r="AB14" s="149"/>
      <c r="AC14" s="101" t="str">
        <f>IF(AB15="","",IF(AB15&gt;AD15,"○",IF(AB15&lt;AD15,"●",IF(AB15=AD15,"△",))))</f>
        <v>●</v>
      </c>
      <c r="AD14" s="152"/>
      <c r="AE14" s="149"/>
      <c r="AF14" s="101" t="str">
        <f>IF(AE15="","",IF(AE15&gt;AG15,"○",IF(AE15&lt;AG15,"●",IF(AE15=AG15,"△",))))</f>
        <v>○</v>
      </c>
      <c r="AG14" s="152"/>
      <c r="AH14" s="149"/>
      <c r="AI14" s="101" t="str">
        <f>IF(AH15="","",IF(AH15&gt;AJ15,"○",IF(AH15&lt;AJ15,"●",IF(AH15=AJ15,"△",))))</f>
        <v>●</v>
      </c>
      <c r="AJ14" s="152"/>
      <c r="AK14" s="149"/>
      <c r="AL14" s="101" t="str">
        <f>IF(AK15="","",IF(AK15&gt;AM15,"○",IF(AK15&lt;AM15,"●",IF(AK15=AM15,"△",))))</f>
        <v>○</v>
      </c>
      <c r="AM14" s="152"/>
      <c r="AN14" s="463"/>
      <c r="AO14" s="457"/>
      <c r="AP14" s="457"/>
      <c r="AQ14" s="518"/>
      <c r="AR14" s="467"/>
      <c r="AS14" s="465"/>
      <c r="AT14" s="155">
        <f t="shared" si="4"/>
        <v>11</v>
      </c>
    </row>
    <row r="15" spans="2:46" ht="20.100000000000001" customHeight="1" thickBot="1">
      <c r="B15" s="487"/>
      <c r="C15" s="490"/>
      <c r="D15" s="106">
        <v>3</v>
      </c>
      <c r="E15" s="107" t="s">
        <v>337</v>
      </c>
      <c r="F15" s="104">
        <v>0</v>
      </c>
      <c r="G15" s="106">
        <v>1</v>
      </c>
      <c r="H15" s="107" t="s">
        <v>358</v>
      </c>
      <c r="I15" s="104">
        <v>6</v>
      </c>
      <c r="J15" s="106">
        <v>2</v>
      </c>
      <c r="K15" s="107" t="s">
        <v>458</v>
      </c>
      <c r="L15" s="104">
        <v>1</v>
      </c>
      <c r="M15" s="106"/>
      <c r="N15" s="107"/>
      <c r="O15" s="104"/>
      <c r="P15" s="106">
        <v>0</v>
      </c>
      <c r="Q15" s="107" t="s">
        <v>429</v>
      </c>
      <c r="R15" s="104">
        <v>3</v>
      </c>
      <c r="S15" s="106">
        <v>4</v>
      </c>
      <c r="T15" s="107" t="s">
        <v>311</v>
      </c>
      <c r="U15" s="104">
        <v>0</v>
      </c>
      <c r="V15" s="106">
        <v>5</v>
      </c>
      <c r="W15" s="107" t="s">
        <v>476</v>
      </c>
      <c r="X15" s="104">
        <v>0</v>
      </c>
      <c r="Y15" s="106">
        <v>0</v>
      </c>
      <c r="Z15" s="107" t="s">
        <v>597</v>
      </c>
      <c r="AA15" s="104">
        <v>0</v>
      </c>
      <c r="AB15" s="106">
        <v>1</v>
      </c>
      <c r="AC15" s="107" t="s">
        <v>363</v>
      </c>
      <c r="AD15" s="104">
        <v>2</v>
      </c>
      <c r="AE15" s="106">
        <v>3</v>
      </c>
      <c r="AF15" s="107" t="s">
        <v>408</v>
      </c>
      <c r="AG15" s="104">
        <v>0</v>
      </c>
      <c r="AH15" s="106">
        <v>0</v>
      </c>
      <c r="AI15" s="107" t="s">
        <v>422</v>
      </c>
      <c r="AJ15" s="104">
        <v>3</v>
      </c>
      <c r="AK15" s="106">
        <v>2</v>
      </c>
      <c r="AL15" s="107" t="s">
        <v>605</v>
      </c>
      <c r="AM15" s="104">
        <v>0</v>
      </c>
      <c r="AN15" s="464"/>
      <c r="AO15" s="458"/>
      <c r="AP15" s="458"/>
      <c r="AQ15" s="519"/>
      <c r="AR15" s="468"/>
      <c r="AS15" s="465"/>
      <c r="AT15" s="155"/>
    </row>
    <row r="16" spans="2:46" ht="20.100000000000001" customHeight="1" thickTop="1">
      <c r="B16" s="485">
        <v>5</v>
      </c>
      <c r="C16" s="488" t="s">
        <v>3</v>
      </c>
      <c r="D16" s="494" t="s">
        <v>362</v>
      </c>
      <c r="E16" s="495"/>
      <c r="F16" s="496"/>
      <c r="G16" s="506" t="s">
        <v>421</v>
      </c>
      <c r="H16" s="507"/>
      <c r="I16" s="508"/>
      <c r="J16" s="479" t="s">
        <v>535</v>
      </c>
      <c r="K16" s="480"/>
      <c r="L16" s="481"/>
      <c r="M16" s="506" t="s">
        <v>425</v>
      </c>
      <c r="N16" s="507"/>
      <c r="O16" s="508"/>
      <c r="P16" s="459"/>
      <c r="Q16" s="460"/>
      <c r="R16" s="461"/>
      <c r="S16" s="491" t="s">
        <v>468</v>
      </c>
      <c r="T16" s="492"/>
      <c r="U16" s="493"/>
      <c r="V16" s="470" t="s">
        <v>360</v>
      </c>
      <c r="W16" s="471"/>
      <c r="X16" s="472"/>
      <c r="Y16" s="459" t="s">
        <v>395</v>
      </c>
      <c r="Z16" s="460"/>
      <c r="AA16" s="461"/>
      <c r="AB16" s="459" t="s">
        <v>308</v>
      </c>
      <c r="AC16" s="460"/>
      <c r="AD16" s="461"/>
      <c r="AE16" s="479" t="s">
        <v>534</v>
      </c>
      <c r="AF16" s="480"/>
      <c r="AG16" s="481"/>
      <c r="AH16" s="497" t="s">
        <v>449</v>
      </c>
      <c r="AI16" s="498"/>
      <c r="AJ16" s="499"/>
      <c r="AK16" s="459" t="s">
        <v>335</v>
      </c>
      <c r="AL16" s="460"/>
      <c r="AM16" s="461"/>
      <c r="AN16" s="462">
        <f t="shared" ref="AN16" si="13">COUNTIF(D17:AM17,"○")*3+COUNTIF(D17:AM17,"△")</f>
        <v>24</v>
      </c>
      <c r="AO16" s="456">
        <f>SUM(D18,G18,J18,M18,P18,S18,V18,Y18,AB18,AE18,AH18,AK18)</f>
        <v>36</v>
      </c>
      <c r="AP16" s="456">
        <f>SUM(F18,I18,L18,O18,R18,U18,X18,AA18,AD18,AG18,AJ18,AM18)</f>
        <v>17</v>
      </c>
      <c r="AQ16" s="517">
        <f t="shared" ref="AQ16" si="14">AO16-AP16</f>
        <v>19</v>
      </c>
      <c r="AR16" s="466">
        <f t="shared" ref="AR16" si="15">RANK(AS16,$AS$4:$AS$37,0)</f>
        <v>2</v>
      </c>
      <c r="AS16" s="465">
        <f t="shared" ref="AS16" si="16">AN16*10000+AQ16*100+AO16</f>
        <v>241936</v>
      </c>
      <c r="AT16" s="155"/>
    </row>
    <row r="17" spans="2:46" ht="20.100000000000001" customHeight="1">
      <c r="B17" s="486"/>
      <c r="C17" s="489"/>
      <c r="D17" s="149"/>
      <c r="E17" s="101" t="str">
        <f>IF(D18="","",IF(D18&gt;F18,"○",IF(D18&lt;F18,"●",IF(D18=F18,"△",))))</f>
        <v>●</v>
      </c>
      <c r="F17" s="152"/>
      <c r="G17" s="149"/>
      <c r="H17" s="101" t="str">
        <f>IF(G18="","",IF(G18&gt;I18,"○",IF(G18&lt;I18,"●",IF(G18=I18,"△",))))</f>
        <v>△</v>
      </c>
      <c r="I17" s="152"/>
      <c r="J17" s="149"/>
      <c r="K17" s="101" t="str">
        <f>IF(J18="","",IF(J18&gt;L18,"○",IF(J18&lt;L18,"●",IF(J18=L18,"△",))))</f>
        <v>○</v>
      </c>
      <c r="L17" s="152"/>
      <c r="M17" s="149"/>
      <c r="N17" s="101" t="str">
        <f>IF(M18="","",IF(M18&gt;O18,"○",IF(M18&lt;O18,"●",IF(M18=O18,"△",))))</f>
        <v>○</v>
      </c>
      <c r="O17" s="152"/>
      <c r="P17" s="149"/>
      <c r="Q17" s="105" t="str">
        <f>IF(P18="","",IF(P18&gt;R18,"○",IF(P18&lt;R18,"●",IF(P18=R18,"△",))))</f>
        <v/>
      </c>
      <c r="R17" s="152"/>
      <c r="S17" s="149"/>
      <c r="T17" s="101" t="str">
        <f>IF(S18="","",IF(S18&gt;U18,"○",IF(S18&lt;U18,"●",IF(S18=U18,"△",))))</f>
        <v>△</v>
      </c>
      <c r="U17" s="152"/>
      <c r="V17" s="149"/>
      <c r="W17" s="101" t="str">
        <f>IF(V18="","",IF(V18&gt;X18,"○",IF(V18&lt;X18,"●",IF(V18=X18,"△",))))</f>
        <v>○</v>
      </c>
      <c r="X17" s="152"/>
      <c r="Y17" s="149"/>
      <c r="Z17" s="101" t="str">
        <f>IF(Y18="","",IF(Y18&gt;AA18,"○",IF(Y18&lt;AA18,"●",IF(Y18=AA18,"△",))))</f>
        <v>○</v>
      </c>
      <c r="AA17" s="152"/>
      <c r="AB17" s="149"/>
      <c r="AC17" s="101" t="str">
        <f>IF(AB18="","",IF(AB18&gt;AD18,"○",IF(AB18&lt;AD18,"●",IF(AB18=AD18,"△",))))</f>
        <v>○</v>
      </c>
      <c r="AD17" s="152"/>
      <c r="AE17" s="149"/>
      <c r="AF17" s="101" t="str">
        <f>IF(AE18="","",IF(AE18&gt;AG18,"○",IF(AE18&lt;AG18,"●",IF(AE18=AG18,"△",))))</f>
        <v>○</v>
      </c>
      <c r="AG17" s="152"/>
      <c r="AH17" s="149"/>
      <c r="AI17" s="101" t="str">
        <f>IF(AH18="","",IF(AH18&gt;AJ18,"○",IF(AH18&lt;AJ18,"●",IF(AH18=AJ18,"△",))))</f>
        <v>△</v>
      </c>
      <c r="AJ17" s="152"/>
      <c r="AK17" s="149"/>
      <c r="AL17" s="101" t="str">
        <f>IF(AK18="","",IF(AK18&gt;AM18,"○",IF(AK18&lt;AM18,"●",IF(AK18=AM18,"△",))))</f>
        <v>○</v>
      </c>
      <c r="AM17" s="152"/>
      <c r="AN17" s="463"/>
      <c r="AO17" s="457"/>
      <c r="AP17" s="457"/>
      <c r="AQ17" s="518"/>
      <c r="AR17" s="467"/>
      <c r="AS17" s="465"/>
      <c r="AT17" s="155">
        <f t="shared" si="4"/>
        <v>11</v>
      </c>
    </row>
    <row r="18" spans="2:46" ht="20.100000000000001" customHeight="1" thickBot="1">
      <c r="B18" s="487"/>
      <c r="C18" s="490"/>
      <c r="D18" s="106">
        <v>0</v>
      </c>
      <c r="E18" s="107" t="s">
        <v>373</v>
      </c>
      <c r="F18" s="104">
        <v>2</v>
      </c>
      <c r="G18" s="106">
        <v>1</v>
      </c>
      <c r="H18" s="107" t="s">
        <v>422</v>
      </c>
      <c r="I18" s="104">
        <v>1</v>
      </c>
      <c r="J18" s="106">
        <v>3</v>
      </c>
      <c r="K18" s="107" t="s">
        <v>616</v>
      </c>
      <c r="L18" s="104">
        <v>1</v>
      </c>
      <c r="M18" s="106">
        <v>3</v>
      </c>
      <c r="N18" s="107" t="s">
        <v>429</v>
      </c>
      <c r="O18" s="104">
        <v>0</v>
      </c>
      <c r="P18" s="106"/>
      <c r="Q18" s="107"/>
      <c r="R18" s="104"/>
      <c r="S18" s="106">
        <v>6</v>
      </c>
      <c r="T18" s="107" t="s">
        <v>476</v>
      </c>
      <c r="U18" s="104">
        <v>6</v>
      </c>
      <c r="V18" s="106">
        <v>4</v>
      </c>
      <c r="W18" s="107" t="s">
        <v>363</v>
      </c>
      <c r="X18" s="104">
        <v>2</v>
      </c>
      <c r="Y18" s="106">
        <v>5</v>
      </c>
      <c r="Z18" s="107" t="s">
        <v>398</v>
      </c>
      <c r="AA18" s="104">
        <v>2</v>
      </c>
      <c r="AB18" s="106">
        <v>3</v>
      </c>
      <c r="AC18" s="107" t="s">
        <v>311</v>
      </c>
      <c r="AD18" s="104">
        <v>0</v>
      </c>
      <c r="AE18" s="106">
        <v>3</v>
      </c>
      <c r="AF18" s="107" t="s">
        <v>609</v>
      </c>
      <c r="AG18" s="104">
        <v>0</v>
      </c>
      <c r="AH18" s="106">
        <v>2</v>
      </c>
      <c r="AI18" s="107" t="s">
        <v>452</v>
      </c>
      <c r="AJ18" s="104">
        <v>2</v>
      </c>
      <c r="AK18" s="106">
        <v>6</v>
      </c>
      <c r="AL18" s="107" t="s">
        <v>345</v>
      </c>
      <c r="AM18" s="104">
        <v>1</v>
      </c>
      <c r="AN18" s="464"/>
      <c r="AO18" s="458"/>
      <c r="AP18" s="458"/>
      <c r="AQ18" s="519"/>
      <c r="AR18" s="468"/>
      <c r="AS18" s="465"/>
      <c r="AT18" s="155"/>
    </row>
    <row r="19" spans="2:46" ht="20.100000000000001" customHeight="1" thickTop="1">
      <c r="B19" s="485">
        <v>6</v>
      </c>
      <c r="C19" s="488" t="s">
        <v>2</v>
      </c>
      <c r="D19" s="476" t="s">
        <v>497</v>
      </c>
      <c r="E19" s="477"/>
      <c r="F19" s="478"/>
      <c r="G19" s="497" t="s">
        <v>450</v>
      </c>
      <c r="H19" s="498"/>
      <c r="I19" s="499"/>
      <c r="J19" s="473" t="s">
        <v>383</v>
      </c>
      <c r="K19" s="474"/>
      <c r="L19" s="475"/>
      <c r="M19" s="459" t="s">
        <v>308</v>
      </c>
      <c r="N19" s="460"/>
      <c r="O19" s="461"/>
      <c r="P19" s="491" t="s">
        <v>468</v>
      </c>
      <c r="Q19" s="492"/>
      <c r="R19" s="493"/>
      <c r="S19" s="459"/>
      <c r="T19" s="460"/>
      <c r="U19" s="461"/>
      <c r="V19" s="491" t="s">
        <v>469</v>
      </c>
      <c r="W19" s="492"/>
      <c r="X19" s="493"/>
      <c r="Y19" s="482" t="s">
        <v>440</v>
      </c>
      <c r="Z19" s="483"/>
      <c r="AA19" s="484"/>
      <c r="AB19" s="479" t="s">
        <v>534</v>
      </c>
      <c r="AC19" s="480"/>
      <c r="AD19" s="481"/>
      <c r="AE19" s="459" t="s">
        <v>335</v>
      </c>
      <c r="AF19" s="460"/>
      <c r="AG19" s="461"/>
      <c r="AH19" s="494" t="s">
        <v>362</v>
      </c>
      <c r="AI19" s="495"/>
      <c r="AJ19" s="496"/>
      <c r="AK19" s="497" t="s">
        <v>449</v>
      </c>
      <c r="AL19" s="498"/>
      <c r="AM19" s="499"/>
      <c r="AN19" s="462">
        <f t="shared" ref="AN19" si="17">COUNTIF(D20:AM20,"○")*3+COUNTIF(D20:AM20,"△")</f>
        <v>12</v>
      </c>
      <c r="AO19" s="456">
        <f>SUM(D21,G21,J21,M21,P21,S21,V21,Y21,AB21,AE21,AH21,AK21)</f>
        <v>25</v>
      </c>
      <c r="AP19" s="456">
        <f>SUM(F21,I21,L21,O21,R21,U21,X21,AA21,AD21,AG21,AJ21,AM21)</f>
        <v>25</v>
      </c>
      <c r="AQ19" s="517">
        <f t="shared" ref="AQ19" si="18">AO19-AP19</f>
        <v>0</v>
      </c>
      <c r="AR19" s="466">
        <f t="shared" ref="AR19" si="19">RANK(AS19,$AS$4:$AS$37,0)</f>
        <v>8</v>
      </c>
      <c r="AS19" s="465">
        <f t="shared" ref="AS19" si="20">AN19*10000+AQ19*100+AO19</f>
        <v>120025</v>
      </c>
      <c r="AT19" s="155"/>
    </row>
    <row r="20" spans="2:46" ht="20.100000000000001" customHeight="1">
      <c r="B20" s="486"/>
      <c r="C20" s="489"/>
      <c r="D20" s="149"/>
      <c r="E20" s="101" t="str">
        <f>IF(D21="","",IF(D21&gt;F21,"○",IF(D21&lt;F21,"●",IF(D21=F21,"△",))))</f>
        <v>●</v>
      </c>
      <c r="F20" s="152"/>
      <c r="G20" s="149"/>
      <c r="H20" s="101" t="str">
        <f>IF(G21="","",IF(G21&gt;I21,"○",IF(G21&lt;I21,"●",IF(G21=I21,"△",))))</f>
        <v>●</v>
      </c>
      <c r="I20" s="152"/>
      <c r="J20" s="149"/>
      <c r="K20" s="101" t="str">
        <f>IF(J21="","",IF(J21&gt;L21,"○",IF(J21&lt;L21,"●",IF(J21=L21,"△",))))</f>
        <v>●</v>
      </c>
      <c r="L20" s="152"/>
      <c r="M20" s="149"/>
      <c r="N20" s="101" t="str">
        <f>IF(M21="","",IF(M21&gt;O21,"○",IF(M21&lt;O21,"●",IF(M21=O21,"△",))))</f>
        <v>●</v>
      </c>
      <c r="O20" s="152"/>
      <c r="P20" s="149"/>
      <c r="Q20" s="101" t="str">
        <f>IF(P21="","",IF(P21&gt;R21,"○",IF(P21&lt;R21,"●",IF(P21=R21,"△",))))</f>
        <v>△</v>
      </c>
      <c r="R20" s="152"/>
      <c r="S20" s="149"/>
      <c r="T20" s="105" t="str">
        <f>IF(S21="","",IF(S21&gt;U21,"○",IF(S21&lt;U21,"●",IF(S21=U21,"△",))))</f>
        <v/>
      </c>
      <c r="U20" s="152"/>
      <c r="V20" s="149"/>
      <c r="W20" s="101" t="str">
        <f>IF(V21="","",IF(V21&gt;X21,"○",IF(V21&lt;X21,"●",IF(V21=X21,"△",))))</f>
        <v>○</v>
      </c>
      <c r="X20" s="152"/>
      <c r="Y20" s="149"/>
      <c r="Z20" s="101" t="str">
        <f>IF(Y21="","",IF(Y21&gt;AA21,"○",IF(Y21&lt;AA21,"●",IF(Y21=AA21,"△",))))</f>
        <v>△</v>
      </c>
      <c r="AA20" s="152"/>
      <c r="AB20" s="149"/>
      <c r="AC20" s="105" t="str">
        <f>IF(AB21="","",IF(AB21&gt;AD21,"○",IF(AB21&lt;AD21,"●",IF(AB21=AD21,"△",))))</f>
        <v>○</v>
      </c>
      <c r="AD20" s="152"/>
      <c r="AE20" s="149"/>
      <c r="AF20" s="101" t="str">
        <f>IF(AE21="","",IF(AE21&gt;AG21,"○",IF(AE21&lt;AG21,"●",IF(AE21=AG21,"△",))))</f>
        <v>△</v>
      </c>
      <c r="AG20" s="152"/>
      <c r="AH20" s="149"/>
      <c r="AI20" s="101" t="str">
        <f>IF(AH21="","",IF(AH21&gt;AJ21,"○",IF(AH21&lt;AJ21,"●",IF(AH21=AJ21,"△",))))</f>
        <v>●</v>
      </c>
      <c r="AJ20" s="152"/>
      <c r="AK20" s="149"/>
      <c r="AL20" s="101" t="str">
        <f>IF(AK21="","",IF(AK21&gt;AM21,"○",IF(AK21&lt;AM21,"●",IF(AK21=AM21,"△",))))</f>
        <v>○</v>
      </c>
      <c r="AM20" s="152"/>
      <c r="AN20" s="463"/>
      <c r="AO20" s="457"/>
      <c r="AP20" s="457"/>
      <c r="AQ20" s="518"/>
      <c r="AR20" s="467"/>
      <c r="AS20" s="465"/>
      <c r="AT20" s="155">
        <f t="shared" si="4"/>
        <v>11</v>
      </c>
    </row>
    <row r="21" spans="2:46" ht="20.100000000000001" customHeight="1" thickBot="1">
      <c r="B21" s="487"/>
      <c r="C21" s="490"/>
      <c r="D21" s="106">
        <v>3</v>
      </c>
      <c r="E21" s="107" t="s">
        <v>597</v>
      </c>
      <c r="F21" s="104">
        <v>4</v>
      </c>
      <c r="G21" s="106">
        <v>0</v>
      </c>
      <c r="H21" s="103" t="s">
        <v>458</v>
      </c>
      <c r="I21" s="104">
        <v>3</v>
      </c>
      <c r="J21" s="106">
        <v>1</v>
      </c>
      <c r="K21" s="5" t="s">
        <v>389</v>
      </c>
      <c r="L21" s="104">
        <v>4</v>
      </c>
      <c r="M21" s="106">
        <v>0</v>
      </c>
      <c r="N21" s="107" t="s">
        <v>311</v>
      </c>
      <c r="O21" s="104">
        <v>4</v>
      </c>
      <c r="P21" s="106">
        <v>6</v>
      </c>
      <c r="Q21" s="107" t="s">
        <v>476</v>
      </c>
      <c r="R21" s="104">
        <v>6</v>
      </c>
      <c r="S21" s="106"/>
      <c r="T21" s="107"/>
      <c r="U21" s="104"/>
      <c r="V21" s="106">
        <v>7</v>
      </c>
      <c r="W21" s="107" t="s">
        <v>543</v>
      </c>
      <c r="X21" s="104">
        <v>0</v>
      </c>
      <c r="Y21" s="106">
        <v>1</v>
      </c>
      <c r="Z21" s="107" t="s">
        <v>441</v>
      </c>
      <c r="AA21" s="104">
        <v>1</v>
      </c>
      <c r="AB21" s="106">
        <v>3</v>
      </c>
      <c r="AC21" s="107" t="s">
        <v>609</v>
      </c>
      <c r="AD21" s="104">
        <v>0</v>
      </c>
      <c r="AE21" s="106">
        <v>1</v>
      </c>
      <c r="AF21" s="107" t="s">
        <v>345</v>
      </c>
      <c r="AG21" s="104">
        <v>1</v>
      </c>
      <c r="AH21" s="106">
        <v>1</v>
      </c>
      <c r="AI21" s="107" t="s">
        <v>373</v>
      </c>
      <c r="AJ21" s="104">
        <v>2</v>
      </c>
      <c r="AK21" s="106">
        <v>2</v>
      </c>
      <c r="AL21" s="107" t="s">
        <v>452</v>
      </c>
      <c r="AM21" s="104">
        <v>0</v>
      </c>
      <c r="AN21" s="464"/>
      <c r="AO21" s="458"/>
      <c r="AP21" s="458"/>
      <c r="AQ21" s="519"/>
      <c r="AR21" s="468"/>
      <c r="AS21" s="465"/>
      <c r="AT21" s="155"/>
    </row>
    <row r="22" spans="2:46" ht="20.100000000000001" customHeight="1" thickTop="1">
      <c r="B22" s="485">
        <v>7</v>
      </c>
      <c r="C22" s="488" t="s">
        <v>197</v>
      </c>
      <c r="D22" s="497" t="s">
        <v>448</v>
      </c>
      <c r="E22" s="498"/>
      <c r="F22" s="499"/>
      <c r="G22" s="459" t="s">
        <v>308</v>
      </c>
      <c r="H22" s="460"/>
      <c r="I22" s="461"/>
      <c r="J22" s="459" t="s">
        <v>334</v>
      </c>
      <c r="K22" s="460"/>
      <c r="L22" s="461"/>
      <c r="M22" s="491" t="s">
        <v>468</v>
      </c>
      <c r="N22" s="492"/>
      <c r="O22" s="493"/>
      <c r="P22" s="470" t="s">
        <v>360</v>
      </c>
      <c r="Q22" s="471"/>
      <c r="R22" s="472"/>
      <c r="S22" s="491" t="s">
        <v>469</v>
      </c>
      <c r="T22" s="492"/>
      <c r="U22" s="493"/>
      <c r="V22" s="494"/>
      <c r="W22" s="495"/>
      <c r="X22" s="496"/>
      <c r="Y22" s="473" t="s">
        <v>380</v>
      </c>
      <c r="Z22" s="474"/>
      <c r="AA22" s="475"/>
      <c r="AB22" s="459" t="s">
        <v>395</v>
      </c>
      <c r="AC22" s="460"/>
      <c r="AD22" s="461"/>
      <c r="AE22" s="476" t="s">
        <v>497</v>
      </c>
      <c r="AF22" s="477"/>
      <c r="AG22" s="478"/>
      <c r="AH22" s="506" t="s">
        <v>425</v>
      </c>
      <c r="AI22" s="507"/>
      <c r="AJ22" s="508"/>
      <c r="AK22" s="459" t="s">
        <v>397</v>
      </c>
      <c r="AL22" s="460"/>
      <c r="AM22" s="461"/>
      <c r="AN22" s="462">
        <f t="shared" ref="AN22" si="21">COUNTIF(D23:AM23,"○")*3+COUNTIF(D23:AM23,"△")</f>
        <v>6</v>
      </c>
      <c r="AO22" s="456">
        <f>SUM(D24,G24,J24,M24,P24,S24,V24,Y24,AB24,AE24,AH24,AK24)</f>
        <v>11</v>
      </c>
      <c r="AP22" s="456">
        <f>SUM(F24,I24,L24,O24,R24,U24,X24,AA24,AD24,AG24,AJ24,AM24)</f>
        <v>31</v>
      </c>
      <c r="AQ22" s="517">
        <f t="shared" ref="AQ22" si="22">AO22-AP22</f>
        <v>-20</v>
      </c>
      <c r="AR22" s="466">
        <f t="shared" ref="AR22" si="23">RANK(AS22,$AS$4:$AS$37,0)</f>
        <v>11</v>
      </c>
      <c r="AS22" s="465">
        <f t="shared" ref="AS22" si="24">AN22*10000+AQ22*100+AO22</f>
        <v>58011</v>
      </c>
      <c r="AT22" s="155"/>
    </row>
    <row r="23" spans="2:46" ht="20.100000000000001" customHeight="1">
      <c r="B23" s="486"/>
      <c r="C23" s="489"/>
      <c r="D23" s="149"/>
      <c r="E23" s="101" t="str">
        <f>IF(D24="","",IF(D24&gt;F24,"○",IF(D24&lt;F24,"●",IF(D24=F24,"△",))))</f>
        <v>●</v>
      </c>
      <c r="F23" s="152"/>
      <c r="G23" s="149"/>
      <c r="H23" s="101" t="str">
        <f>IF(G24="","",IF(G24&gt;I24,"○",IF(G24&lt;I24,"●",IF(G24=I24,"△",))))</f>
        <v>●</v>
      </c>
      <c r="I23" s="152"/>
      <c r="J23" s="149"/>
      <c r="K23" s="101" t="str">
        <f>IF(J24="","",IF(J24&gt;L24,"○",IF(J24&lt;L24,"●",IF(J24=L24,"△",))))</f>
        <v>●</v>
      </c>
      <c r="L23" s="152"/>
      <c r="M23" s="149"/>
      <c r="N23" s="101" t="str">
        <f>IF(M24="","",IF(M24&gt;O24,"○",IF(M24&lt;O24,"●",IF(M24=O24,"△",))))</f>
        <v>●</v>
      </c>
      <c r="O23" s="152"/>
      <c r="P23" s="149"/>
      <c r="Q23" s="101" t="str">
        <f>IF(P24="","",IF(P24&gt;R24,"○",IF(P24&lt;R24,"●",IF(P24=R24,"△",))))</f>
        <v>●</v>
      </c>
      <c r="R23" s="152"/>
      <c r="S23" s="149"/>
      <c r="T23" s="101" t="str">
        <f>IF(S24="","",IF(S24&gt;U24,"○",IF(S24&lt;U24,"●",IF(S24=U24,"△",))))</f>
        <v>●</v>
      </c>
      <c r="U23" s="152"/>
      <c r="V23" s="149"/>
      <c r="W23" s="105" t="str">
        <f>IF(V24="","",IF(V24&gt;X24,"○",IF(V24&lt;X24,"●",IF(V24=X24,"△",))))</f>
        <v/>
      </c>
      <c r="X23" s="152"/>
      <c r="Y23" s="149"/>
      <c r="Z23" s="101" t="str">
        <f>IF(Y24="","",IF(Y24&gt;AA24,"○",IF(Y24&lt;AA24,"●",IF(Y24=AA24,"△",))))</f>
        <v>●</v>
      </c>
      <c r="AA23" s="152"/>
      <c r="AB23" s="149"/>
      <c r="AC23" s="101" t="str">
        <f>IF(AB24="","",IF(AB24&gt;AD24,"○",IF(AB24&lt;AD24,"●",IF(AB24=AD24,"△",))))</f>
        <v>○</v>
      </c>
      <c r="AD23" s="152"/>
      <c r="AE23" s="149"/>
      <c r="AF23" s="105" t="str">
        <f>IF(AE24="","",IF(AE24&gt;AG24,"○",IF(AE24&lt;AG24,"●",IF(AE24=AG24,"△",))))</f>
        <v>○</v>
      </c>
      <c r="AG23" s="152"/>
      <c r="AH23" s="149"/>
      <c r="AI23" s="101" t="str">
        <f>IF(AH24="","",IF(AH24&gt;AJ24,"○",IF(AH24&lt;AJ24,"●",IF(AH24=AJ24,"△",))))</f>
        <v>●</v>
      </c>
      <c r="AJ23" s="152"/>
      <c r="AK23" s="149"/>
      <c r="AL23" s="101" t="str">
        <f>IF(AK24="","",IF(AK24&gt;AM24,"○",IF(AK24&lt;AM24,"●",IF(AK24=AM24,"△",))))</f>
        <v>●</v>
      </c>
      <c r="AM23" s="152"/>
      <c r="AN23" s="463"/>
      <c r="AO23" s="457"/>
      <c r="AP23" s="457"/>
      <c r="AQ23" s="518"/>
      <c r="AR23" s="467"/>
      <c r="AS23" s="465"/>
      <c r="AT23" s="155">
        <f t="shared" si="4"/>
        <v>11</v>
      </c>
    </row>
    <row r="24" spans="2:46" ht="20.100000000000001" customHeight="1" thickBot="1">
      <c r="B24" s="487"/>
      <c r="C24" s="490"/>
      <c r="D24" s="106">
        <v>0</v>
      </c>
      <c r="E24" s="5" t="s">
        <v>452</v>
      </c>
      <c r="F24" s="104">
        <v>3</v>
      </c>
      <c r="G24" s="106">
        <v>0</v>
      </c>
      <c r="H24" s="107" t="s">
        <v>318</v>
      </c>
      <c r="I24" s="104">
        <v>1</v>
      </c>
      <c r="J24" s="106">
        <v>1</v>
      </c>
      <c r="K24" s="107" t="s">
        <v>343</v>
      </c>
      <c r="L24" s="104">
        <v>2</v>
      </c>
      <c r="M24" s="106">
        <v>0</v>
      </c>
      <c r="N24" s="107" t="s">
        <v>476</v>
      </c>
      <c r="O24" s="104">
        <v>5</v>
      </c>
      <c r="P24" s="106">
        <v>2</v>
      </c>
      <c r="Q24" s="107" t="s">
        <v>363</v>
      </c>
      <c r="R24" s="104">
        <v>4</v>
      </c>
      <c r="S24" s="106">
        <v>0</v>
      </c>
      <c r="T24" s="107" t="s">
        <v>543</v>
      </c>
      <c r="U24" s="104">
        <v>7</v>
      </c>
      <c r="V24" s="106"/>
      <c r="W24" s="107"/>
      <c r="X24" s="104"/>
      <c r="Y24" s="106">
        <v>0</v>
      </c>
      <c r="Z24" s="107" t="s">
        <v>381</v>
      </c>
      <c r="AA24" s="104">
        <v>3</v>
      </c>
      <c r="AB24" s="106">
        <v>3</v>
      </c>
      <c r="AC24" s="107" t="s">
        <v>398</v>
      </c>
      <c r="AD24" s="104">
        <v>0</v>
      </c>
      <c r="AE24" s="106">
        <v>3</v>
      </c>
      <c r="AF24" s="107" t="s">
        <v>597</v>
      </c>
      <c r="AG24" s="104">
        <v>0</v>
      </c>
      <c r="AH24" s="106">
        <v>1</v>
      </c>
      <c r="AI24" s="107" t="s">
        <v>426</v>
      </c>
      <c r="AJ24" s="104">
        <v>4</v>
      </c>
      <c r="AK24" s="106">
        <v>1</v>
      </c>
      <c r="AL24" s="107" t="s">
        <v>412</v>
      </c>
      <c r="AM24" s="104">
        <v>2</v>
      </c>
      <c r="AN24" s="464"/>
      <c r="AO24" s="458"/>
      <c r="AP24" s="458"/>
      <c r="AQ24" s="519"/>
      <c r="AR24" s="468"/>
      <c r="AS24" s="465"/>
      <c r="AT24" s="155"/>
    </row>
    <row r="25" spans="2:46" ht="20.100000000000001" customHeight="1" thickTop="1">
      <c r="B25" s="485">
        <v>8</v>
      </c>
      <c r="C25" s="488" t="s">
        <v>8</v>
      </c>
      <c r="D25" s="476" t="s">
        <v>496</v>
      </c>
      <c r="E25" s="477"/>
      <c r="F25" s="478"/>
      <c r="G25" s="470" t="s">
        <v>360</v>
      </c>
      <c r="H25" s="471"/>
      <c r="I25" s="472"/>
      <c r="J25" s="459" t="s">
        <v>287</v>
      </c>
      <c r="K25" s="460"/>
      <c r="L25" s="461"/>
      <c r="M25" s="476" t="s">
        <v>497</v>
      </c>
      <c r="N25" s="477"/>
      <c r="O25" s="478"/>
      <c r="P25" s="459" t="s">
        <v>395</v>
      </c>
      <c r="Q25" s="460"/>
      <c r="R25" s="461"/>
      <c r="S25" s="482" t="s">
        <v>440</v>
      </c>
      <c r="T25" s="483"/>
      <c r="U25" s="484"/>
      <c r="V25" s="473" t="s">
        <v>380</v>
      </c>
      <c r="W25" s="474"/>
      <c r="X25" s="475"/>
      <c r="Y25" s="459"/>
      <c r="Z25" s="460"/>
      <c r="AA25" s="461"/>
      <c r="AB25" s="491" t="s">
        <v>468</v>
      </c>
      <c r="AC25" s="492"/>
      <c r="AD25" s="493"/>
      <c r="AE25" s="459" t="s">
        <v>310</v>
      </c>
      <c r="AF25" s="460"/>
      <c r="AG25" s="461"/>
      <c r="AH25" s="459" t="s">
        <v>336</v>
      </c>
      <c r="AI25" s="460"/>
      <c r="AJ25" s="461"/>
      <c r="AK25" s="491" t="s">
        <v>470</v>
      </c>
      <c r="AL25" s="492"/>
      <c r="AM25" s="493"/>
      <c r="AN25" s="462">
        <f t="shared" ref="AN25" si="25">COUNTIF(D26:AM26,"○")*3+COUNTIF(D26:AM26,"△")</f>
        <v>12</v>
      </c>
      <c r="AO25" s="456">
        <f>SUM(D27,G27,J27,M27,P27,S27,V27,Y27,AB27,AE27,AH27,AK27)</f>
        <v>14</v>
      </c>
      <c r="AP25" s="456">
        <f>SUM(F27,I27,L27,O27,R27,U27,X27,AA27,AD27,AG27,AJ27,AM27)</f>
        <v>28</v>
      </c>
      <c r="AQ25" s="517">
        <f t="shared" ref="AQ25" si="26">AO25-AP25</f>
        <v>-14</v>
      </c>
      <c r="AR25" s="466">
        <f t="shared" ref="AR25" si="27">RANK(AS25,$AS$4:$AS$37,0)</f>
        <v>9</v>
      </c>
      <c r="AS25" s="465">
        <f t="shared" ref="AS25" si="28">AN25*10000+AQ25*100+AO25</f>
        <v>118614</v>
      </c>
      <c r="AT25" s="155"/>
    </row>
    <row r="26" spans="2:46" ht="20.100000000000001" customHeight="1">
      <c r="B26" s="486"/>
      <c r="C26" s="489"/>
      <c r="D26" s="149"/>
      <c r="E26" s="101" t="str">
        <f>IF(D27="","",IF(D27&gt;F27,"○",IF(D27&lt;F27,"●",IF(D27=F27,"△",))))</f>
        <v>△</v>
      </c>
      <c r="F26" s="151"/>
      <c r="G26" s="149"/>
      <c r="H26" s="101" t="str">
        <f>IF(G27="","",IF(G27&gt;I27,"○",IF(G27&lt;I27,"●",IF(G27=I27,"△",))))</f>
        <v>●</v>
      </c>
      <c r="I26" s="151"/>
      <c r="J26" s="149"/>
      <c r="K26" s="101" t="str">
        <f>IF(J27="","",IF(J27&gt;L27,"○",IF(J27&lt;L27,"●",IF(J27=L27,"△",))))</f>
        <v>○</v>
      </c>
      <c r="L26" s="151"/>
      <c r="M26" s="149"/>
      <c r="N26" s="101" t="str">
        <f>IF(M27="","",IF(M27&gt;O27,"○",IF(M27&lt;O27,"●",IF(M27=O27,"△",))))</f>
        <v>△</v>
      </c>
      <c r="O26" s="151"/>
      <c r="P26" s="149"/>
      <c r="Q26" s="101" t="str">
        <f>IF(P27="","",IF(P27&gt;R27,"○",IF(P27&lt;R27,"●",IF(P27=R27,"△",))))</f>
        <v>●</v>
      </c>
      <c r="R26" s="151"/>
      <c r="S26" s="149"/>
      <c r="T26" s="101" t="str">
        <f>IF(S27="","",IF(S27&gt;U27,"○",IF(S27&lt;U27,"●",IF(S27=U27,"△",))))</f>
        <v>△</v>
      </c>
      <c r="U26" s="151"/>
      <c r="V26" s="149"/>
      <c r="W26" s="101" t="str">
        <f>IF(V27="","",IF(V27&gt;X27,"○",IF(V27&lt;X27,"●",IF(V27=X27,"△",))))</f>
        <v>○</v>
      </c>
      <c r="X26" s="151"/>
      <c r="Y26" s="149"/>
      <c r="Z26" s="105" t="str">
        <f>IF(Y27="","",IF(Y27&gt;AA27,"○",IF(Y27&lt;AA27,"●",IF(Y27=AA27,"△",))))</f>
        <v/>
      </c>
      <c r="AA26" s="151"/>
      <c r="AB26" s="149"/>
      <c r="AC26" s="101" t="str">
        <f>IF(AB27="","",IF(AB27&gt;AD27,"○",IF(AB27&lt;AD27,"●",IF(AB27=AD27,"△",))))</f>
        <v>●</v>
      </c>
      <c r="AD26" s="151"/>
      <c r="AE26" s="149"/>
      <c r="AF26" s="101" t="str">
        <f>IF(AE27="","",IF(AE27&gt;AG27,"○",IF(AE27&lt;AG27,"●",IF(AE27=AG27,"△",))))</f>
        <v>●</v>
      </c>
      <c r="AG26" s="151"/>
      <c r="AH26" s="149"/>
      <c r="AI26" s="105" t="str">
        <f>IF(AH27="","",IF(AH27&gt;AJ27,"○",IF(AH27&lt;AJ27,"●",IF(AH27=AJ27,"△",))))</f>
        <v>●</v>
      </c>
      <c r="AJ26" s="151"/>
      <c r="AK26" s="149"/>
      <c r="AL26" s="105" t="str">
        <f>IF(AK27="","",IF(AK27&gt;AM27,"○",IF(AK27&lt;AM27,"●",IF(AK27=AM27,"△",))))</f>
        <v>○</v>
      </c>
      <c r="AM26" s="151"/>
      <c r="AN26" s="463"/>
      <c r="AO26" s="457"/>
      <c r="AP26" s="457"/>
      <c r="AQ26" s="518"/>
      <c r="AR26" s="467"/>
      <c r="AS26" s="465"/>
      <c r="AT26" s="155">
        <f t="shared" si="4"/>
        <v>11</v>
      </c>
    </row>
    <row r="27" spans="2:46" ht="20.100000000000001" customHeight="1" thickBot="1">
      <c r="B27" s="487"/>
      <c r="C27" s="490"/>
      <c r="D27" s="106">
        <v>2</v>
      </c>
      <c r="E27" s="103" t="s">
        <v>546</v>
      </c>
      <c r="F27" s="104">
        <v>2</v>
      </c>
      <c r="G27" s="106">
        <v>0</v>
      </c>
      <c r="H27" s="5" t="s">
        <v>363</v>
      </c>
      <c r="I27" s="104">
        <v>5</v>
      </c>
      <c r="J27" s="106">
        <v>2</v>
      </c>
      <c r="K27" s="107" t="s">
        <v>288</v>
      </c>
      <c r="L27" s="104">
        <v>0</v>
      </c>
      <c r="M27" s="106">
        <v>0</v>
      </c>
      <c r="N27" s="107" t="s">
        <v>597</v>
      </c>
      <c r="O27" s="104">
        <v>0</v>
      </c>
      <c r="P27" s="106">
        <v>2</v>
      </c>
      <c r="Q27" s="107" t="s">
        <v>398</v>
      </c>
      <c r="R27" s="104">
        <v>5</v>
      </c>
      <c r="S27" s="106">
        <v>1</v>
      </c>
      <c r="T27" s="107" t="s">
        <v>441</v>
      </c>
      <c r="U27" s="104">
        <v>1</v>
      </c>
      <c r="V27" s="106">
        <v>3</v>
      </c>
      <c r="W27" s="107" t="s">
        <v>381</v>
      </c>
      <c r="X27" s="104">
        <v>0</v>
      </c>
      <c r="Y27" s="106"/>
      <c r="Z27" s="107"/>
      <c r="AA27" s="104"/>
      <c r="AB27" s="106">
        <v>1</v>
      </c>
      <c r="AC27" s="107" t="s">
        <v>476</v>
      </c>
      <c r="AD27" s="104">
        <v>3</v>
      </c>
      <c r="AE27" s="106">
        <v>0</v>
      </c>
      <c r="AF27" s="107" t="s">
        <v>326</v>
      </c>
      <c r="AG27" s="104">
        <v>1</v>
      </c>
      <c r="AH27" s="106">
        <v>0</v>
      </c>
      <c r="AI27" s="107" t="s">
        <v>351</v>
      </c>
      <c r="AJ27" s="104">
        <v>9</v>
      </c>
      <c r="AK27" s="106">
        <v>3</v>
      </c>
      <c r="AL27" s="107" t="s">
        <v>489</v>
      </c>
      <c r="AM27" s="104">
        <v>2</v>
      </c>
      <c r="AN27" s="464"/>
      <c r="AO27" s="458"/>
      <c r="AP27" s="458"/>
      <c r="AQ27" s="519"/>
      <c r="AR27" s="468"/>
      <c r="AS27" s="465"/>
      <c r="AT27" s="155"/>
    </row>
    <row r="28" spans="2:46" ht="20.100000000000001" customHeight="1" thickTop="1">
      <c r="B28" s="485">
        <v>9</v>
      </c>
      <c r="C28" s="488" t="s">
        <v>139</v>
      </c>
      <c r="D28" s="482" t="s">
        <v>435</v>
      </c>
      <c r="E28" s="483"/>
      <c r="F28" s="484"/>
      <c r="G28" s="459" t="s">
        <v>334</v>
      </c>
      <c r="H28" s="460"/>
      <c r="I28" s="461"/>
      <c r="J28" s="459" t="s">
        <v>336</v>
      </c>
      <c r="K28" s="460"/>
      <c r="L28" s="461"/>
      <c r="M28" s="470" t="s">
        <v>360</v>
      </c>
      <c r="N28" s="471"/>
      <c r="O28" s="472"/>
      <c r="P28" s="459" t="s">
        <v>308</v>
      </c>
      <c r="Q28" s="460"/>
      <c r="R28" s="461"/>
      <c r="S28" s="479" t="s">
        <v>534</v>
      </c>
      <c r="T28" s="480"/>
      <c r="U28" s="481"/>
      <c r="V28" s="459" t="s">
        <v>395</v>
      </c>
      <c r="W28" s="460"/>
      <c r="X28" s="461"/>
      <c r="Y28" s="491" t="s">
        <v>468</v>
      </c>
      <c r="Z28" s="492"/>
      <c r="AA28" s="493"/>
      <c r="AB28" s="459"/>
      <c r="AC28" s="460"/>
      <c r="AD28" s="461"/>
      <c r="AE28" s="497" t="s">
        <v>450</v>
      </c>
      <c r="AF28" s="498"/>
      <c r="AG28" s="499"/>
      <c r="AH28" s="479" t="s">
        <v>535</v>
      </c>
      <c r="AI28" s="480"/>
      <c r="AJ28" s="481"/>
      <c r="AK28" s="506" t="s">
        <v>421</v>
      </c>
      <c r="AL28" s="507"/>
      <c r="AM28" s="508"/>
      <c r="AN28" s="462">
        <f t="shared" ref="AN28" si="29">COUNTIF(D29:AM29,"○")*3+COUNTIF(D29:AM29,"△")</f>
        <v>6</v>
      </c>
      <c r="AO28" s="456">
        <f>SUM(D30,G30,J30,M30,P30,S30,V30,Y30,AB30,AE30,AH30,AK30)</f>
        <v>5</v>
      </c>
      <c r="AP28" s="456">
        <f>SUM(F30,I30,L30,O30,R30,U30,X30,AA30,AD30,AG30,AJ30,AM30)</f>
        <v>29</v>
      </c>
      <c r="AQ28" s="517">
        <f t="shared" ref="AQ28" si="30">AO28-AP28</f>
        <v>-24</v>
      </c>
      <c r="AR28" s="466">
        <f t="shared" ref="AR28" si="31">RANK(AS28,$AS$4:$AS$37,0)</f>
        <v>12</v>
      </c>
      <c r="AS28" s="465">
        <f t="shared" ref="AS28" si="32">AN28*10000+AQ28*100+AO28</f>
        <v>57605</v>
      </c>
      <c r="AT28" s="155"/>
    </row>
    <row r="29" spans="2:46" ht="20.100000000000001" customHeight="1">
      <c r="B29" s="486"/>
      <c r="C29" s="489"/>
      <c r="D29" s="149"/>
      <c r="E29" s="101" t="str">
        <f>IF(D30="","",IF(D30&gt;F30,"○",IF(D30&lt;F30,"●",IF(D30=F30,"△",))))</f>
        <v>●</v>
      </c>
      <c r="F29" s="151"/>
      <c r="G29" s="149"/>
      <c r="H29" s="101" t="str">
        <f>IF(G30="","",IF(G30&gt;I30,"○",IF(G30&lt;I30,"●",IF(G30=I30,"△",))))</f>
        <v>●</v>
      </c>
      <c r="I29" s="151"/>
      <c r="J29" s="149"/>
      <c r="K29" s="101" t="str">
        <f>IF(J30="","",IF(J30&gt;L30,"○",IF(J30&lt;L30,"●",IF(J30=L30,"△",))))</f>
        <v>●</v>
      </c>
      <c r="L29" s="151"/>
      <c r="M29" s="149"/>
      <c r="N29" s="101" t="str">
        <f>IF(M30="","",IF(M30&gt;O30,"○",IF(M30&lt;O30,"●",IF(M30=O30,"△",))))</f>
        <v>○</v>
      </c>
      <c r="O29" s="151"/>
      <c r="P29" s="149"/>
      <c r="Q29" s="101" t="str">
        <f>IF(P30="","",IF(P30&gt;R30,"○",IF(P30&lt;R30,"●",IF(P30=R30,"△",))))</f>
        <v>●</v>
      </c>
      <c r="R29" s="151"/>
      <c r="S29" s="149"/>
      <c r="T29" s="101" t="str">
        <f>IF(S30="","",IF(S30&gt;U30,"○",IF(S30&lt;U30,"●",IF(S30=U30,"△",))))</f>
        <v>●</v>
      </c>
      <c r="U29" s="151"/>
      <c r="V29" s="149"/>
      <c r="W29" s="101" t="str">
        <f>IF(V30="","",IF(V30&gt;X30,"○",IF(V30&lt;X30,"●",IF(V30=X30,"△",))))</f>
        <v>●</v>
      </c>
      <c r="X29" s="151"/>
      <c r="Y29" s="149"/>
      <c r="Z29" s="105" t="str">
        <f>IF(Y30="","",IF(Y30&gt;AA30,"○",IF(Y30&lt;AA30,"●",IF(Y30=AA30,"△",))))</f>
        <v>○</v>
      </c>
      <c r="AA29" s="151"/>
      <c r="AB29" s="149"/>
      <c r="AC29" s="101" t="str">
        <f>IF(AB30="","",IF(AB30&gt;AD30,"○",IF(AB30&lt;AD30,"●",IF(AB30=AD30,"△",))))</f>
        <v/>
      </c>
      <c r="AD29" s="151"/>
      <c r="AE29" s="149"/>
      <c r="AF29" s="101" t="str">
        <f>IF(AE30="","",IF(AE30&gt;AG30,"○",IF(AE30&lt;AG30,"●",IF(AE30=AG30,"△",))))</f>
        <v>●</v>
      </c>
      <c r="AG29" s="151"/>
      <c r="AH29" s="149"/>
      <c r="AI29" s="105" t="str">
        <f>IF(AH30="","",IF(AH30&gt;AJ30,"○",IF(AH30&lt;AJ30,"●",IF(AH30=AJ30,"△",))))</f>
        <v>●</v>
      </c>
      <c r="AJ29" s="151"/>
      <c r="AK29" s="149"/>
      <c r="AL29" s="105" t="str">
        <f>IF(AK30="","",IF(AK30&gt;AM30,"○",IF(AK30&lt;AM30,"●",IF(AK30=AM30,"△",))))</f>
        <v>●</v>
      </c>
      <c r="AM29" s="151"/>
      <c r="AN29" s="463"/>
      <c r="AO29" s="457"/>
      <c r="AP29" s="457"/>
      <c r="AQ29" s="518"/>
      <c r="AR29" s="467"/>
      <c r="AS29" s="465"/>
      <c r="AT29" s="155">
        <f t="shared" si="4"/>
        <v>11</v>
      </c>
    </row>
    <row r="30" spans="2:46" ht="20.100000000000001" customHeight="1" thickBot="1">
      <c r="B30" s="487"/>
      <c r="C30" s="490"/>
      <c r="D30" s="106">
        <v>0</v>
      </c>
      <c r="E30" s="103" t="s">
        <v>436</v>
      </c>
      <c r="F30" s="104">
        <v>3</v>
      </c>
      <c r="G30" s="106">
        <v>0</v>
      </c>
      <c r="H30" s="5" t="s">
        <v>341</v>
      </c>
      <c r="I30" s="104">
        <v>3</v>
      </c>
      <c r="J30" s="106">
        <v>0</v>
      </c>
      <c r="K30" s="107" t="s">
        <v>352</v>
      </c>
      <c r="L30" s="104">
        <v>3</v>
      </c>
      <c r="M30" s="106">
        <v>2</v>
      </c>
      <c r="N30" s="107" t="s">
        <v>363</v>
      </c>
      <c r="O30" s="104">
        <v>1</v>
      </c>
      <c r="P30" s="106">
        <v>0</v>
      </c>
      <c r="Q30" s="107" t="s">
        <v>311</v>
      </c>
      <c r="R30" s="104">
        <v>3</v>
      </c>
      <c r="S30" s="106">
        <v>0</v>
      </c>
      <c r="T30" s="107" t="s">
        <v>609</v>
      </c>
      <c r="U30" s="104">
        <v>3</v>
      </c>
      <c r="V30" s="106">
        <v>0</v>
      </c>
      <c r="W30" s="107" t="s">
        <v>398</v>
      </c>
      <c r="X30" s="104">
        <v>3</v>
      </c>
      <c r="Y30" s="106">
        <v>3</v>
      </c>
      <c r="Z30" s="107" t="s">
        <v>476</v>
      </c>
      <c r="AA30" s="104">
        <v>1</v>
      </c>
      <c r="AB30" s="106"/>
      <c r="AC30" s="107"/>
      <c r="AD30" s="104"/>
      <c r="AE30" s="106">
        <v>0</v>
      </c>
      <c r="AF30" s="107" t="s">
        <v>458</v>
      </c>
      <c r="AG30" s="104">
        <v>3</v>
      </c>
      <c r="AH30" s="106">
        <v>0</v>
      </c>
      <c r="AI30" s="107" t="s">
        <v>614</v>
      </c>
      <c r="AJ30" s="104">
        <v>3</v>
      </c>
      <c r="AK30" s="106">
        <v>0</v>
      </c>
      <c r="AL30" s="107" t="s">
        <v>422</v>
      </c>
      <c r="AM30" s="104">
        <v>3</v>
      </c>
      <c r="AN30" s="464"/>
      <c r="AO30" s="458"/>
      <c r="AP30" s="458"/>
      <c r="AQ30" s="519"/>
      <c r="AR30" s="468"/>
      <c r="AS30" s="465"/>
      <c r="AT30" s="155"/>
    </row>
    <row r="31" spans="2:46" ht="20.100000000000001" customHeight="1" thickTop="1">
      <c r="B31" s="485">
        <v>10</v>
      </c>
      <c r="C31" s="488" t="s">
        <v>16</v>
      </c>
      <c r="D31" s="470" t="s">
        <v>361</v>
      </c>
      <c r="E31" s="471"/>
      <c r="F31" s="472"/>
      <c r="G31" s="479" t="s">
        <v>533</v>
      </c>
      <c r="H31" s="480"/>
      <c r="I31" s="481"/>
      <c r="J31" s="491" t="s">
        <v>467</v>
      </c>
      <c r="K31" s="492"/>
      <c r="L31" s="493"/>
      <c r="M31" s="459" t="s">
        <v>396</v>
      </c>
      <c r="N31" s="460"/>
      <c r="O31" s="461"/>
      <c r="P31" s="479" t="s">
        <v>534</v>
      </c>
      <c r="Q31" s="480"/>
      <c r="R31" s="481"/>
      <c r="S31" s="459" t="s">
        <v>335</v>
      </c>
      <c r="T31" s="460"/>
      <c r="U31" s="461"/>
      <c r="V31" s="476" t="s">
        <v>497</v>
      </c>
      <c r="W31" s="477"/>
      <c r="X31" s="478"/>
      <c r="Y31" s="459" t="s">
        <v>310</v>
      </c>
      <c r="Z31" s="460"/>
      <c r="AA31" s="461"/>
      <c r="AB31" s="497" t="s">
        <v>450</v>
      </c>
      <c r="AC31" s="498"/>
      <c r="AD31" s="499"/>
      <c r="AE31" s="459"/>
      <c r="AF31" s="460"/>
      <c r="AG31" s="461"/>
      <c r="AH31" s="491" t="s">
        <v>469</v>
      </c>
      <c r="AI31" s="492"/>
      <c r="AJ31" s="493"/>
      <c r="AK31" s="491" t="s">
        <v>481</v>
      </c>
      <c r="AL31" s="492"/>
      <c r="AM31" s="493"/>
      <c r="AN31" s="462">
        <f t="shared" ref="AN31" si="33">COUNTIF(D32:AM32,"○")*3+COUNTIF(D32:AM32,"△")</f>
        <v>13</v>
      </c>
      <c r="AO31" s="456">
        <f>SUM(D33,G33,J33,M33,P33,S33,V33,Y33,AB33,AE33,AH33,AK33)</f>
        <v>19</v>
      </c>
      <c r="AP31" s="456">
        <f>SUM(F33,I33,L33,O33,R33,U33,X33,AA33,AD33,AG33,AJ33,AM33)</f>
        <v>25</v>
      </c>
      <c r="AQ31" s="517">
        <f t="shared" ref="AQ31" si="34">AO31-AP31</f>
        <v>-6</v>
      </c>
      <c r="AR31" s="466">
        <f t="shared" ref="AR31" si="35">RANK(AS31,$AS$4:$AS$37,0)</f>
        <v>7</v>
      </c>
      <c r="AS31" s="465">
        <f t="shared" ref="AS31" si="36">AN31*10000+AQ31*100+AO31</f>
        <v>129419</v>
      </c>
      <c r="AT31" s="155"/>
    </row>
    <row r="32" spans="2:46" ht="20.100000000000001" customHeight="1">
      <c r="B32" s="486"/>
      <c r="C32" s="489"/>
      <c r="D32" s="149"/>
      <c r="E32" s="101" t="str">
        <f>IF(D33="","",IF(D33&gt;F33,"○",IF(D33&lt;F33,"●",IF(D33=F33,"△",))))</f>
        <v>○</v>
      </c>
      <c r="F32" s="339"/>
      <c r="G32" s="149"/>
      <c r="H32" s="101" t="str">
        <f>IF(G33="","",IF(G33&gt;I33,"○",IF(G33&lt;I33,"●",IF(G33=I33,"△",))))</f>
        <v>●</v>
      </c>
      <c r="I32" s="151"/>
      <c r="J32" s="149"/>
      <c r="K32" s="101" t="str">
        <f>IF(J33="","",IF(J33&gt;L33,"○",IF(J33&lt;L33,"●",IF(J33=L33,"△",))))</f>
        <v>●</v>
      </c>
      <c r="L32" s="151"/>
      <c r="M32" s="149"/>
      <c r="N32" s="101" t="str">
        <f>IF(M33="","",IF(M33&gt;O33,"○",IF(M33&lt;O33,"●",IF(M33=O33,"△",))))</f>
        <v>●</v>
      </c>
      <c r="O32" s="151"/>
      <c r="P32" s="149"/>
      <c r="Q32" s="101" t="str">
        <f>IF(P33="","",IF(P33&gt;R33,"○",IF(P33&lt;R33,"●",IF(P33=R33,"△",))))</f>
        <v>●</v>
      </c>
      <c r="R32" s="151"/>
      <c r="S32" s="149"/>
      <c r="T32" s="101" t="str">
        <f>IF(S33="","",IF(S33&gt;U33,"○",IF(S33&lt;U33,"●",IF(S33=U33,"△",))))</f>
        <v>△</v>
      </c>
      <c r="U32" s="151"/>
      <c r="V32" s="149"/>
      <c r="W32" s="101" t="str">
        <f>IF(V33="","",IF(V33&gt;X33,"○",IF(V33&lt;X33,"●",IF(V33=X33,"△",))))</f>
        <v>●</v>
      </c>
      <c r="X32" s="151"/>
      <c r="Y32" s="149"/>
      <c r="Z32" s="105" t="str">
        <f>IF(Y33="","",IF(Y33&gt;AA33,"○",IF(Y33&lt;AA33,"●",IF(Y33=AA33,"△",))))</f>
        <v>○</v>
      </c>
      <c r="AA32" s="151"/>
      <c r="AB32" s="149"/>
      <c r="AC32" s="101" t="str">
        <f>IF(AB33="","",IF(AB33&gt;AD33,"○",IF(AB33&lt;AD33,"●",IF(AB33=AD33,"△",))))</f>
        <v>○</v>
      </c>
      <c r="AD32" s="151"/>
      <c r="AE32" s="149"/>
      <c r="AF32" s="101" t="str">
        <f>IF(AE33="","",IF(AE33&gt;AG33,"○",IF(AE33&lt;AG33,"●",IF(AE33=AG33,"△",))))</f>
        <v/>
      </c>
      <c r="AG32" s="151"/>
      <c r="AH32" s="149"/>
      <c r="AI32" s="105" t="str">
        <f>IF(AH33="","",IF(AH33&gt;AJ33,"○",IF(AH33&lt;AJ33,"●",IF(AH33=AJ33,"△",))))</f>
        <v>●</v>
      </c>
      <c r="AJ32" s="151"/>
      <c r="AK32" s="149"/>
      <c r="AL32" s="105" t="str">
        <f>IF(AK33="","",IF(AK33&gt;AM33,"○",IF(AK33&lt;AM33,"●",IF(AK33=AM33,"△",))))</f>
        <v>○</v>
      </c>
      <c r="AM32" s="151"/>
      <c r="AN32" s="463"/>
      <c r="AO32" s="457"/>
      <c r="AP32" s="457"/>
      <c r="AQ32" s="518"/>
      <c r="AR32" s="467"/>
      <c r="AS32" s="465"/>
      <c r="AT32" s="155">
        <f t="shared" si="4"/>
        <v>11</v>
      </c>
    </row>
    <row r="33" spans="2:46" ht="20.100000000000001" customHeight="1" thickBot="1">
      <c r="B33" s="487"/>
      <c r="C33" s="490"/>
      <c r="D33" s="106">
        <v>5</v>
      </c>
      <c r="E33" s="103" t="s">
        <v>370</v>
      </c>
      <c r="F33" s="104">
        <v>2</v>
      </c>
      <c r="G33" s="106">
        <v>1</v>
      </c>
      <c r="H33" s="5" t="s">
        <v>605</v>
      </c>
      <c r="I33" s="104">
        <v>4</v>
      </c>
      <c r="J33" s="106">
        <v>2</v>
      </c>
      <c r="K33" s="107" t="s">
        <v>472</v>
      </c>
      <c r="L33" s="104">
        <v>3</v>
      </c>
      <c r="M33" s="106">
        <v>0</v>
      </c>
      <c r="N33" s="107" t="s">
        <v>408</v>
      </c>
      <c r="O33" s="104">
        <v>3</v>
      </c>
      <c r="P33" s="106">
        <v>0</v>
      </c>
      <c r="Q33" s="107" t="s">
        <v>609</v>
      </c>
      <c r="R33" s="104">
        <v>3</v>
      </c>
      <c r="S33" s="106">
        <v>1</v>
      </c>
      <c r="T33" s="107" t="s">
        <v>345</v>
      </c>
      <c r="U33" s="104">
        <v>1</v>
      </c>
      <c r="V33" s="106">
        <v>0</v>
      </c>
      <c r="W33" s="107" t="s">
        <v>597</v>
      </c>
      <c r="X33" s="104">
        <v>3</v>
      </c>
      <c r="Y33" s="106">
        <v>1</v>
      </c>
      <c r="Z33" s="107" t="s">
        <v>326</v>
      </c>
      <c r="AA33" s="104">
        <v>0</v>
      </c>
      <c r="AB33" s="106">
        <v>3</v>
      </c>
      <c r="AC33" s="107" t="s">
        <v>458</v>
      </c>
      <c r="AD33" s="104">
        <v>0</v>
      </c>
      <c r="AE33" s="106"/>
      <c r="AF33" s="107"/>
      <c r="AG33" s="104"/>
      <c r="AH33" s="106">
        <v>1</v>
      </c>
      <c r="AI33" s="107" t="s">
        <v>489</v>
      </c>
      <c r="AJ33" s="104">
        <v>5</v>
      </c>
      <c r="AK33" s="106">
        <v>5</v>
      </c>
      <c r="AL33" s="107" t="s">
        <v>480</v>
      </c>
      <c r="AM33" s="104">
        <v>1</v>
      </c>
      <c r="AN33" s="464"/>
      <c r="AO33" s="458"/>
      <c r="AP33" s="458"/>
      <c r="AQ33" s="519"/>
      <c r="AR33" s="468"/>
      <c r="AS33" s="465"/>
      <c r="AT33" s="155"/>
    </row>
    <row r="34" spans="2:46" ht="20.100000000000001" customHeight="1" thickTop="1">
      <c r="B34" s="485">
        <v>11</v>
      </c>
      <c r="C34" s="512" t="s">
        <v>198</v>
      </c>
      <c r="D34" s="473" t="s">
        <v>382</v>
      </c>
      <c r="E34" s="474"/>
      <c r="F34" s="475"/>
      <c r="G34" s="459" t="s">
        <v>395</v>
      </c>
      <c r="H34" s="460"/>
      <c r="I34" s="461"/>
      <c r="J34" s="479" t="s">
        <v>533</v>
      </c>
      <c r="K34" s="480"/>
      <c r="L34" s="481"/>
      <c r="M34" s="506" t="s">
        <v>421</v>
      </c>
      <c r="N34" s="507"/>
      <c r="O34" s="508"/>
      <c r="P34" s="497" t="s">
        <v>449</v>
      </c>
      <c r="Q34" s="498"/>
      <c r="R34" s="499"/>
      <c r="S34" s="494" t="s">
        <v>362</v>
      </c>
      <c r="T34" s="495"/>
      <c r="U34" s="496"/>
      <c r="V34" s="506" t="s">
        <v>425</v>
      </c>
      <c r="W34" s="507"/>
      <c r="X34" s="508"/>
      <c r="Y34" s="459" t="s">
        <v>336</v>
      </c>
      <c r="Z34" s="460"/>
      <c r="AA34" s="461"/>
      <c r="AB34" s="479" t="s">
        <v>535</v>
      </c>
      <c r="AC34" s="480"/>
      <c r="AD34" s="481"/>
      <c r="AE34" s="491" t="s">
        <v>469</v>
      </c>
      <c r="AF34" s="492"/>
      <c r="AG34" s="493"/>
      <c r="AH34" s="459"/>
      <c r="AI34" s="460"/>
      <c r="AJ34" s="461"/>
      <c r="AK34" s="459" t="s">
        <v>310</v>
      </c>
      <c r="AL34" s="460"/>
      <c r="AM34" s="461"/>
      <c r="AN34" s="462">
        <f t="shared" ref="AN34" si="37">COUNTIF(D35:AM35,"○")*3+COUNTIF(D35:AM35,"△")</f>
        <v>29</v>
      </c>
      <c r="AO34" s="456">
        <f>SUM(D36,G36,J36,M36,P36,S36,V36,Y36,AB36,AE36,AH36,AK36)</f>
        <v>43</v>
      </c>
      <c r="AP34" s="456">
        <f>SUM(F36,I36,L36,O36,R36,U36,X36,AA36,AD36,AG36,AJ36,AM36)</f>
        <v>5</v>
      </c>
      <c r="AQ34" s="517">
        <f t="shared" ref="AQ34" si="38">AO34-AP34</f>
        <v>38</v>
      </c>
      <c r="AR34" s="466">
        <f t="shared" ref="AR34" si="39">RANK(AS34,$AS$4:$AS$37,0)</f>
        <v>1</v>
      </c>
      <c r="AS34" s="465">
        <f t="shared" ref="AS34" si="40">AN34*10000+AQ34*100+AO34</f>
        <v>293843</v>
      </c>
      <c r="AT34" s="155"/>
    </row>
    <row r="35" spans="2:46" ht="20.100000000000001" customHeight="1">
      <c r="B35" s="486"/>
      <c r="C35" s="513"/>
      <c r="D35" s="149"/>
      <c r="E35" s="101" t="str">
        <f>IF(D36="","",IF(D36&gt;F36,"○",IF(D36&lt;F36,"●",IF(D36=F36,"△",))))</f>
        <v>△</v>
      </c>
      <c r="F35" s="151"/>
      <c r="G35" s="149"/>
      <c r="H35" s="101" t="str">
        <f>IF(G36="","",IF(G36&gt;I36,"○",IF(G36&lt;I36,"●",IF(G36=I36,"△",))))</f>
        <v>○</v>
      </c>
      <c r="I35" s="151"/>
      <c r="J35" s="149"/>
      <c r="K35" s="101" t="str">
        <f>IF(J36="","",IF(J36&gt;L36,"○",IF(J36&lt;L36,"●",IF(J36=L36,"△",))))</f>
        <v>○</v>
      </c>
      <c r="L35" s="151"/>
      <c r="M35" s="149"/>
      <c r="N35" s="101" t="str">
        <f>IF(M36="","",IF(M36&gt;O36,"○",IF(M36&lt;O36,"●",IF(M36=O36,"△",))))</f>
        <v>○</v>
      </c>
      <c r="O35" s="151"/>
      <c r="P35" s="149"/>
      <c r="Q35" s="101" t="str">
        <f>IF(P36="","",IF(P36&gt;R36,"○",IF(P36&lt;R36,"●",IF(P36=R36,"△",))))</f>
        <v>△</v>
      </c>
      <c r="R35" s="151"/>
      <c r="S35" s="149"/>
      <c r="T35" s="101" t="str">
        <f>IF(S36="","",IF(S36&gt;U36,"○",IF(S36&lt;U36,"●",IF(S36=U36,"△",))))</f>
        <v>○</v>
      </c>
      <c r="U35" s="151"/>
      <c r="V35" s="149"/>
      <c r="W35" s="101" t="str">
        <f>IF(V36="","",IF(V36&gt;X36,"○",IF(V36&lt;X36,"●",IF(V36=X36,"△",))))</f>
        <v>○</v>
      </c>
      <c r="X35" s="151"/>
      <c r="Y35" s="149"/>
      <c r="Z35" s="105" t="str">
        <f>IF(Y36="","",IF(Y36&gt;AA36,"○",IF(Y36&lt;AA36,"●",IF(Y36=AA36,"△",))))</f>
        <v>○</v>
      </c>
      <c r="AA35" s="151"/>
      <c r="AB35" s="149"/>
      <c r="AC35" s="101" t="str">
        <f>IF(AB36="","",IF(AB36&gt;AD36,"○",IF(AB36&lt;AD36,"●",IF(AB36=AD36,"△",))))</f>
        <v>○</v>
      </c>
      <c r="AD35" s="151"/>
      <c r="AE35" s="149"/>
      <c r="AF35" s="101" t="str">
        <f>IF(AE36="","",IF(AE36&gt;AG36,"○",IF(AE36&lt;AG36,"●",IF(AE36=AG36,"△",))))</f>
        <v>○</v>
      </c>
      <c r="AG35" s="151"/>
      <c r="AH35" s="149"/>
      <c r="AI35" s="105" t="str">
        <f>IF(AH36="","",IF(AH36&gt;AJ36,"○",IF(AH36&lt;AJ36,"●",IF(AH36=AJ36,"△",))))</f>
        <v/>
      </c>
      <c r="AJ35" s="151"/>
      <c r="AK35" s="149"/>
      <c r="AL35" s="105" t="str">
        <f>IF(AK36="","",IF(AK36&gt;AM36,"○",IF(AK36&lt;AM36,"●",IF(AK36=AM36,"△",))))</f>
        <v>○</v>
      </c>
      <c r="AM35" s="151"/>
      <c r="AN35" s="463"/>
      <c r="AO35" s="457"/>
      <c r="AP35" s="457"/>
      <c r="AQ35" s="518"/>
      <c r="AR35" s="467"/>
      <c r="AS35" s="465"/>
      <c r="AT35" s="155">
        <f t="shared" si="4"/>
        <v>11</v>
      </c>
    </row>
    <row r="36" spans="2:46" ht="20.100000000000001" customHeight="1" thickBot="1">
      <c r="B36" s="487"/>
      <c r="C36" s="513"/>
      <c r="D36" s="106">
        <v>0</v>
      </c>
      <c r="E36" s="103" t="s">
        <v>385</v>
      </c>
      <c r="F36" s="104">
        <v>0</v>
      </c>
      <c r="G36" s="106">
        <v>3</v>
      </c>
      <c r="H36" s="5" t="s">
        <v>398</v>
      </c>
      <c r="I36" s="104">
        <v>0</v>
      </c>
      <c r="J36" s="106">
        <v>3</v>
      </c>
      <c r="K36" s="107" t="s">
        <v>609</v>
      </c>
      <c r="L36" s="104">
        <v>0</v>
      </c>
      <c r="M36" s="106">
        <v>3</v>
      </c>
      <c r="N36" s="107" t="s">
        <v>422</v>
      </c>
      <c r="O36" s="104">
        <v>0</v>
      </c>
      <c r="P36" s="106">
        <v>2</v>
      </c>
      <c r="Q36" s="107" t="s">
        <v>452</v>
      </c>
      <c r="R36" s="104">
        <v>2</v>
      </c>
      <c r="S36" s="106">
        <v>2</v>
      </c>
      <c r="T36" s="107" t="s">
        <v>373</v>
      </c>
      <c r="U36" s="104">
        <v>1</v>
      </c>
      <c r="V36" s="106">
        <v>4</v>
      </c>
      <c r="W36" s="107" t="s">
        <v>426</v>
      </c>
      <c r="X36" s="104">
        <v>1</v>
      </c>
      <c r="Y36" s="106">
        <v>9</v>
      </c>
      <c r="Z36" s="107" t="s">
        <v>351</v>
      </c>
      <c r="AA36" s="104">
        <v>0</v>
      </c>
      <c r="AB36" s="106">
        <v>3</v>
      </c>
      <c r="AC36" s="107" t="s">
        <v>614</v>
      </c>
      <c r="AD36" s="104">
        <v>0</v>
      </c>
      <c r="AE36" s="106">
        <v>5</v>
      </c>
      <c r="AF36" s="107" t="s">
        <v>489</v>
      </c>
      <c r="AG36" s="104">
        <v>1</v>
      </c>
      <c r="AH36" s="106"/>
      <c r="AI36" s="107"/>
      <c r="AJ36" s="104"/>
      <c r="AK36" s="106">
        <v>9</v>
      </c>
      <c r="AL36" s="107" t="s">
        <v>326</v>
      </c>
      <c r="AM36" s="104">
        <v>0</v>
      </c>
      <c r="AN36" s="464"/>
      <c r="AO36" s="458"/>
      <c r="AP36" s="458"/>
      <c r="AQ36" s="519"/>
      <c r="AR36" s="468"/>
      <c r="AS36" s="465"/>
      <c r="AT36" s="155"/>
    </row>
    <row r="37" spans="2:46" ht="20.100000000000001" customHeight="1" thickTop="1">
      <c r="B37" s="485">
        <v>12</v>
      </c>
      <c r="C37" s="514" t="s">
        <v>5</v>
      </c>
      <c r="D37" s="479" t="s">
        <v>534</v>
      </c>
      <c r="E37" s="480"/>
      <c r="F37" s="481"/>
      <c r="G37" s="473" t="s">
        <v>382</v>
      </c>
      <c r="H37" s="474"/>
      <c r="I37" s="475"/>
      <c r="J37" s="473" t="s">
        <v>380</v>
      </c>
      <c r="K37" s="474"/>
      <c r="L37" s="475"/>
      <c r="M37" s="479" t="s">
        <v>533</v>
      </c>
      <c r="N37" s="480"/>
      <c r="O37" s="481"/>
      <c r="P37" s="459" t="s">
        <v>335</v>
      </c>
      <c r="Q37" s="460"/>
      <c r="R37" s="461"/>
      <c r="S37" s="497" t="s">
        <v>449</v>
      </c>
      <c r="T37" s="498"/>
      <c r="U37" s="499"/>
      <c r="V37" s="459" t="s">
        <v>397</v>
      </c>
      <c r="W37" s="460"/>
      <c r="X37" s="461"/>
      <c r="Y37" s="491" t="s">
        <v>470</v>
      </c>
      <c r="Z37" s="492"/>
      <c r="AA37" s="493"/>
      <c r="AB37" s="506" t="s">
        <v>421</v>
      </c>
      <c r="AC37" s="507"/>
      <c r="AD37" s="508"/>
      <c r="AE37" s="491" t="s">
        <v>481</v>
      </c>
      <c r="AF37" s="492"/>
      <c r="AG37" s="493"/>
      <c r="AH37" s="459" t="s">
        <v>310</v>
      </c>
      <c r="AI37" s="460"/>
      <c r="AJ37" s="461"/>
      <c r="AK37" s="459"/>
      <c r="AL37" s="460"/>
      <c r="AM37" s="461"/>
      <c r="AN37" s="462">
        <f t="shared" ref="AN37" si="41">COUNTIF(D38:AM38,"○")*3+COUNTIF(D38:AM38,"△")</f>
        <v>9</v>
      </c>
      <c r="AO37" s="456">
        <f>SUM(D39,G39,J39,M39,P39,S39,V39,Y39,AB39,AE39,AH39,AK39)</f>
        <v>13</v>
      </c>
      <c r="AP37" s="456">
        <f>SUM(F39,I39,L39,O39,R39,U39,X39,AA39,AD39,AG39,AJ39,AM39)</f>
        <v>39</v>
      </c>
      <c r="AQ37" s="517">
        <f t="shared" ref="AQ37" si="42">AO37-AP37</f>
        <v>-26</v>
      </c>
      <c r="AR37" s="466">
        <f t="shared" ref="AR37" si="43">RANK(AS37,$AS$4:$AS$37,0)</f>
        <v>10</v>
      </c>
      <c r="AS37" s="465">
        <f t="shared" ref="AS37" si="44">AN37*10000+AQ37*100+AO37</f>
        <v>87413</v>
      </c>
      <c r="AT37" s="155"/>
    </row>
    <row r="38" spans="2:46" ht="20.100000000000001" customHeight="1">
      <c r="B38" s="486"/>
      <c r="C38" s="515"/>
      <c r="D38" s="149"/>
      <c r="E38" s="101" t="str">
        <f>IF(D39="","",IF(D39&gt;F39,"○",IF(D39&lt;F39,"●",IF(D39=F39,"△",))))</f>
        <v>●</v>
      </c>
      <c r="F38" s="151"/>
      <c r="G38" s="149"/>
      <c r="H38" s="101" t="str">
        <f>IF(G39="","",IF(G39&gt;I39,"○",IF(G39&lt;I39,"●",IF(G39=I39,"△",))))</f>
        <v>○</v>
      </c>
      <c r="I38" s="151"/>
      <c r="J38" s="149"/>
      <c r="K38" s="101" t="str">
        <f>IF(J39="","",IF(J39&gt;L39,"○",IF(J39&lt;L39,"●",IF(J39=L39,"△",))))</f>
        <v>●</v>
      </c>
      <c r="L38" s="151"/>
      <c r="M38" s="149"/>
      <c r="N38" s="101" t="str">
        <f>IF(M39="","",IF(M39&gt;O39,"○",IF(M39&lt;O39,"●",IF(M39=O39,"△",))))</f>
        <v>●</v>
      </c>
      <c r="O38" s="151"/>
      <c r="P38" s="149"/>
      <c r="Q38" s="101" t="str">
        <f>IF(P39="","",IF(P39&gt;R39,"○",IF(P39&lt;R39,"●",IF(P39=R39,"△",))))</f>
        <v>●</v>
      </c>
      <c r="R38" s="151"/>
      <c r="S38" s="149"/>
      <c r="T38" s="101" t="str">
        <f>IF(S39="","",IF(S39&gt;U39,"○",IF(S39&lt;U39,"●",IF(S39=U39,"△",))))</f>
        <v>●</v>
      </c>
      <c r="U38" s="151"/>
      <c r="V38" s="149"/>
      <c r="W38" s="101" t="str">
        <f>IF(V39="","",IF(V39&gt;X39,"○",IF(V39&lt;X39,"●",IF(V39=X39,"△",))))</f>
        <v>○</v>
      </c>
      <c r="X38" s="151"/>
      <c r="Y38" s="149"/>
      <c r="Z38" s="105" t="str">
        <f>IF(Y39="","",IF(Y39&gt;AA39,"○",IF(Y39&lt;AA39,"●",IF(Y39=AA39,"△",))))</f>
        <v>●</v>
      </c>
      <c r="AA38" s="151"/>
      <c r="AB38" s="149"/>
      <c r="AC38" s="101" t="str">
        <f>IF(AB39="","",IF(AB39&gt;AD39,"○",IF(AB39&lt;AD39,"●",IF(AB39=AD39,"△",))))</f>
        <v>○</v>
      </c>
      <c r="AD38" s="151"/>
      <c r="AE38" s="149"/>
      <c r="AF38" s="101" t="str">
        <f>IF(AE39="","",IF(AE39&gt;AG39,"○",IF(AE39&lt;AG39,"●",IF(AE39=AG39,"△",))))</f>
        <v>●</v>
      </c>
      <c r="AG38" s="151"/>
      <c r="AH38" s="149"/>
      <c r="AI38" s="105" t="str">
        <f>IF(AH39="","",IF(AH39&gt;AJ39,"○",IF(AH39&lt;AJ39,"●",IF(AH39=AJ39,"△",))))</f>
        <v>●</v>
      </c>
      <c r="AJ38" s="151"/>
      <c r="AK38" s="149"/>
      <c r="AL38" s="105" t="str">
        <f>IF(AK39="","",IF(AK39&gt;AM39,"○",IF(AK39&lt;AM39,"●",IF(AK39=AM39,"△",))))</f>
        <v/>
      </c>
      <c r="AM38" s="151"/>
      <c r="AN38" s="463"/>
      <c r="AO38" s="457"/>
      <c r="AP38" s="457"/>
      <c r="AQ38" s="518"/>
      <c r="AR38" s="467"/>
      <c r="AS38" s="465"/>
      <c r="AT38" s="155">
        <f t="shared" si="4"/>
        <v>11</v>
      </c>
    </row>
    <row r="39" spans="2:46" ht="20.100000000000001" customHeight="1" thickBot="1">
      <c r="B39" s="487"/>
      <c r="C39" s="516"/>
      <c r="D39" s="106">
        <v>0</v>
      </c>
      <c r="E39" s="103" t="s">
        <v>609</v>
      </c>
      <c r="F39" s="104">
        <v>8</v>
      </c>
      <c r="G39" s="106">
        <v>3</v>
      </c>
      <c r="H39" s="5" t="s">
        <v>385</v>
      </c>
      <c r="I39" s="104">
        <v>0</v>
      </c>
      <c r="J39" s="106">
        <v>1</v>
      </c>
      <c r="K39" s="107" t="s">
        <v>381</v>
      </c>
      <c r="L39" s="104">
        <v>3</v>
      </c>
      <c r="M39" s="106">
        <v>0</v>
      </c>
      <c r="N39" s="107" t="s">
        <v>605</v>
      </c>
      <c r="O39" s="104">
        <v>2</v>
      </c>
      <c r="P39" s="106">
        <v>1</v>
      </c>
      <c r="Q39" s="107" t="s">
        <v>345</v>
      </c>
      <c r="R39" s="104">
        <v>6</v>
      </c>
      <c r="S39" s="106">
        <v>0</v>
      </c>
      <c r="T39" s="107" t="s">
        <v>452</v>
      </c>
      <c r="U39" s="104">
        <v>2</v>
      </c>
      <c r="V39" s="106">
        <v>2</v>
      </c>
      <c r="W39" s="107" t="s">
        <v>412</v>
      </c>
      <c r="X39" s="104">
        <v>1</v>
      </c>
      <c r="Y39" s="106">
        <v>2</v>
      </c>
      <c r="Z39" s="107" t="s">
        <v>489</v>
      </c>
      <c r="AA39" s="104">
        <v>3</v>
      </c>
      <c r="AB39" s="106">
        <v>3</v>
      </c>
      <c r="AC39" s="107" t="s">
        <v>422</v>
      </c>
      <c r="AD39" s="104">
        <v>0</v>
      </c>
      <c r="AE39" s="106">
        <v>1</v>
      </c>
      <c r="AF39" s="107" t="s">
        <v>480</v>
      </c>
      <c r="AG39" s="104">
        <v>5</v>
      </c>
      <c r="AH39" s="106">
        <v>0</v>
      </c>
      <c r="AI39" s="107" t="s">
        <v>326</v>
      </c>
      <c r="AJ39" s="104">
        <v>9</v>
      </c>
      <c r="AK39" s="106"/>
      <c r="AL39" s="107"/>
      <c r="AM39" s="104"/>
      <c r="AN39" s="464"/>
      <c r="AO39" s="458"/>
      <c r="AP39" s="458"/>
      <c r="AQ39" s="519"/>
      <c r="AR39" s="468"/>
      <c r="AS39" s="465"/>
      <c r="AT39" s="155"/>
    </row>
    <row r="40" spans="2:46" ht="15" customHeight="1" thickTop="1">
      <c r="B40" s="10"/>
      <c r="C40" s="10"/>
      <c r="D40" s="136"/>
      <c r="E40" s="11"/>
      <c r="F40" s="136"/>
      <c r="G40" s="136"/>
      <c r="H40" s="11"/>
      <c r="I40" s="136"/>
      <c r="J40" s="136"/>
      <c r="K40" s="11"/>
      <c r="L40" s="136"/>
      <c r="M40" s="136"/>
      <c r="N40" s="11"/>
      <c r="O40" s="136"/>
      <c r="P40" s="136"/>
      <c r="Q40" s="11"/>
      <c r="R40" s="136"/>
      <c r="S40" s="136"/>
      <c r="T40" s="11"/>
      <c r="U40" s="136"/>
      <c r="V40" s="136"/>
      <c r="W40" s="11"/>
      <c r="X40" s="136"/>
      <c r="Y40" s="136"/>
      <c r="Z40" s="11"/>
      <c r="AA40" s="136"/>
      <c r="AB40" s="136"/>
      <c r="AC40" s="11"/>
      <c r="AD40" s="136"/>
      <c r="AE40" s="136"/>
      <c r="AF40" s="11"/>
      <c r="AG40" s="136"/>
      <c r="AH40" s="136"/>
      <c r="AI40" s="11"/>
      <c r="AJ40" s="136"/>
      <c r="AK40" s="136"/>
      <c r="AL40" s="11"/>
      <c r="AM40" s="136"/>
      <c r="AN40" s="136"/>
      <c r="AO40" s="136">
        <f>SUM(AO4:AO39)</f>
        <v>268</v>
      </c>
      <c r="AP40" s="136"/>
      <c r="AQ40" s="136"/>
      <c r="AR40" s="9"/>
      <c r="AS40" s="136"/>
    </row>
    <row r="41" spans="2:46" ht="27" customHeight="1">
      <c r="B41" s="10"/>
      <c r="C41" s="12"/>
      <c r="D41" s="12"/>
      <c r="E41" s="68"/>
      <c r="F41" s="12"/>
      <c r="G41" s="12"/>
      <c r="H41" s="68"/>
      <c r="I41" s="12"/>
      <c r="J41" s="12"/>
      <c r="K41" s="68"/>
      <c r="L41" s="12"/>
      <c r="M41" s="12"/>
      <c r="N41" s="68"/>
      <c r="O41" s="12"/>
      <c r="P41" s="12"/>
      <c r="Q41" s="68"/>
      <c r="R41" s="12"/>
      <c r="S41" s="12"/>
      <c r="T41" s="68"/>
      <c r="U41" s="12"/>
      <c r="V41" s="12"/>
      <c r="W41" s="68"/>
      <c r="X41" s="12"/>
      <c r="Y41" s="12"/>
      <c r="Z41" s="68"/>
      <c r="AA41" s="12"/>
      <c r="AB41" s="12"/>
      <c r="AC41" s="68"/>
      <c r="AD41" s="12"/>
      <c r="AE41" s="12"/>
      <c r="AF41" s="68"/>
      <c r="AG41" s="12"/>
      <c r="AH41" s="12"/>
      <c r="AI41" s="68"/>
      <c r="AJ41" s="12"/>
      <c r="AK41" s="12"/>
      <c r="AL41" s="68"/>
      <c r="AM41" s="12"/>
      <c r="AN41" s="13"/>
      <c r="AO41" s="13"/>
      <c r="AP41" s="13"/>
      <c r="AQ41" s="12"/>
      <c r="AR41" s="12"/>
      <c r="AS41" s="136"/>
    </row>
    <row r="42" spans="2:46" ht="27" customHeight="1">
      <c r="B42" s="10"/>
      <c r="C42" s="12"/>
      <c r="D42" s="12"/>
      <c r="E42" s="68"/>
      <c r="F42" s="12"/>
      <c r="G42" s="12"/>
      <c r="H42" s="68"/>
      <c r="I42" s="12"/>
      <c r="J42" s="13"/>
      <c r="K42" s="68"/>
      <c r="L42" s="12"/>
      <c r="M42" s="12"/>
      <c r="N42" s="68"/>
      <c r="O42" s="12"/>
      <c r="P42" s="12"/>
      <c r="Q42" s="68"/>
      <c r="R42" s="12"/>
      <c r="S42" s="12"/>
      <c r="T42" s="68"/>
      <c r="U42" s="12"/>
      <c r="V42" s="12"/>
      <c r="W42" s="68"/>
      <c r="X42" s="12"/>
      <c r="Y42" s="12"/>
      <c r="Z42" s="68"/>
      <c r="AA42" s="12"/>
      <c r="AB42" s="12"/>
      <c r="AC42" s="68"/>
      <c r="AD42" s="12"/>
      <c r="AE42" s="12"/>
      <c r="AF42" s="68"/>
      <c r="AG42" s="12"/>
      <c r="AH42" s="12"/>
      <c r="AI42" s="68"/>
      <c r="AJ42" s="12"/>
      <c r="AK42" s="12"/>
      <c r="AL42" s="68"/>
      <c r="AM42" s="12"/>
      <c r="AN42" s="13"/>
      <c r="AO42" s="13"/>
      <c r="AP42" s="13"/>
      <c r="AQ42" s="12"/>
      <c r="AR42" s="12"/>
      <c r="AS42" s="136"/>
    </row>
    <row r="43" spans="2:46" ht="27" customHeight="1">
      <c r="B43" s="10"/>
      <c r="C43" s="12"/>
      <c r="D43" s="12"/>
      <c r="E43" s="68"/>
      <c r="F43" s="12"/>
      <c r="G43" s="12"/>
      <c r="H43" s="68"/>
      <c r="I43" s="12"/>
      <c r="J43" s="12"/>
      <c r="K43" s="68"/>
      <c r="L43" s="12"/>
      <c r="M43" s="12"/>
      <c r="N43" s="68"/>
      <c r="O43" s="12"/>
      <c r="P43" s="12"/>
      <c r="Q43" s="68"/>
      <c r="R43" s="12"/>
      <c r="S43" s="12"/>
      <c r="T43" s="68"/>
      <c r="U43" s="12"/>
      <c r="V43" s="12"/>
      <c r="W43" s="68"/>
      <c r="X43" s="12"/>
      <c r="Y43" s="12"/>
      <c r="Z43" s="68"/>
      <c r="AA43" s="12"/>
      <c r="AB43" s="12"/>
      <c r="AC43" s="68"/>
      <c r="AD43" s="12"/>
      <c r="AE43" s="12"/>
      <c r="AF43" s="68"/>
      <c r="AG43" s="12"/>
      <c r="AH43" s="12"/>
      <c r="AI43" s="68"/>
      <c r="AJ43" s="12"/>
      <c r="AK43" s="12"/>
      <c r="AL43" s="68"/>
      <c r="AM43" s="12"/>
      <c r="AN43" s="13"/>
      <c r="AO43" s="13"/>
      <c r="AP43" s="13"/>
      <c r="AQ43" s="12"/>
      <c r="AR43" s="12"/>
      <c r="AS43" s="136"/>
    </row>
    <row r="44" spans="2:46" ht="27" customHeight="1">
      <c r="B44" s="10"/>
      <c r="C44" s="12"/>
      <c r="D44" s="12"/>
      <c r="E44" s="68"/>
      <c r="F44" s="12"/>
      <c r="G44" s="12"/>
      <c r="H44" s="68"/>
      <c r="I44" s="12"/>
      <c r="J44" s="12"/>
      <c r="K44" s="68"/>
      <c r="L44" s="12"/>
      <c r="M44" s="12"/>
      <c r="N44" s="68"/>
      <c r="O44" s="12"/>
      <c r="P44" s="12"/>
      <c r="Q44" s="68"/>
      <c r="R44" s="12"/>
      <c r="S44" s="12"/>
      <c r="T44" s="68"/>
      <c r="U44" s="12"/>
      <c r="V44" s="12"/>
      <c r="W44" s="68"/>
      <c r="X44" s="12"/>
      <c r="Y44" s="12"/>
      <c r="Z44" s="68"/>
      <c r="AA44" s="12"/>
      <c r="AB44" s="12"/>
      <c r="AC44" s="68"/>
      <c r="AD44" s="12"/>
      <c r="AE44" s="12"/>
      <c r="AF44" s="68"/>
      <c r="AG44" s="12"/>
      <c r="AH44" s="12"/>
      <c r="AI44" s="68"/>
      <c r="AJ44" s="12"/>
      <c r="AK44" s="12"/>
      <c r="AL44" s="68"/>
      <c r="AM44" s="12"/>
      <c r="AN44" s="13"/>
      <c r="AO44" s="13"/>
      <c r="AP44" s="13"/>
      <c r="AQ44" s="12"/>
      <c r="AR44" s="12"/>
      <c r="AS44" s="136"/>
    </row>
    <row r="45" spans="2:46" ht="27" customHeight="1">
      <c r="B45" s="10"/>
      <c r="C45" s="12"/>
      <c r="D45" s="12"/>
      <c r="E45" s="68"/>
      <c r="F45" s="12"/>
      <c r="G45" s="12"/>
      <c r="H45" s="68"/>
      <c r="I45" s="12"/>
      <c r="J45" s="12"/>
      <c r="K45" s="68"/>
      <c r="L45" s="12"/>
      <c r="M45" s="12"/>
      <c r="N45" s="68"/>
      <c r="O45" s="12"/>
      <c r="P45" s="12"/>
      <c r="Q45" s="68"/>
      <c r="R45" s="12"/>
      <c r="S45" s="12"/>
      <c r="T45" s="68"/>
      <c r="U45" s="12"/>
      <c r="V45" s="12"/>
      <c r="W45" s="68"/>
      <c r="X45" s="12"/>
      <c r="Y45" s="12"/>
      <c r="Z45" s="68"/>
      <c r="AA45" s="12"/>
      <c r="AB45" s="12"/>
      <c r="AC45" s="68"/>
      <c r="AD45" s="12"/>
      <c r="AE45" s="12"/>
      <c r="AF45" s="68"/>
      <c r="AG45" s="12"/>
      <c r="AH45" s="12"/>
      <c r="AI45" s="68"/>
      <c r="AJ45" s="12"/>
      <c r="AK45" s="12"/>
      <c r="AL45" s="68"/>
      <c r="AM45" s="12"/>
      <c r="AN45" s="13"/>
      <c r="AO45" s="13"/>
      <c r="AP45" s="13"/>
      <c r="AQ45" s="12"/>
      <c r="AR45" s="12"/>
      <c r="AS45" s="10"/>
    </row>
    <row r="46" spans="2:46" ht="27" customHeight="1">
      <c r="B46" s="10"/>
      <c r="C46" s="12"/>
      <c r="D46" s="12"/>
      <c r="E46" s="68"/>
      <c r="F46" s="12"/>
      <c r="G46" s="12"/>
      <c r="H46" s="68"/>
      <c r="I46" s="12"/>
      <c r="J46" s="12"/>
      <c r="K46" s="68"/>
      <c r="L46" s="12"/>
      <c r="M46" s="12"/>
      <c r="N46" s="68"/>
      <c r="O46" s="12"/>
      <c r="P46" s="12"/>
      <c r="Q46" s="68"/>
      <c r="R46" s="12"/>
      <c r="S46" s="12"/>
      <c r="T46" s="68"/>
      <c r="U46" s="12"/>
      <c r="V46" s="12"/>
      <c r="W46" s="68"/>
      <c r="X46" s="12"/>
      <c r="Y46" s="12"/>
      <c r="Z46" s="68"/>
      <c r="AA46" s="12"/>
      <c r="AB46" s="12"/>
      <c r="AC46" s="68"/>
      <c r="AD46" s="12"/>
      <c r="AE46" s="12"/>
      <c r="AF46" s="68"/>
      <c r="AG46" s="12"/>
      <c r="AH46" s="12"/>
      <c r="AI46" s="68"/>
      <c r="AJ46" s="12"/>
      <c r="AK46" s="12"/>
      <c r="AL46" s="68"/>
      <c r="AM46" s="12"/>
      <c r="AN46" s="13"/>
      <c r="AO46" s="13"/>
      <c r="AP46" s="13"/>
      <c r="AQ46" s="12"/>
      <c r="AR46" s="12"/>
      <c r="AS46" s="10"/>
    </row>
    <row r="47" spans="2:46" ht="27" customHeight="1">
      <c r="B47" s="10"/>
      <c r="C47" s="12"/>
      <c r="D47" s="12"/>
      <c r="E47" s="68"/>
      <c r="F47" s="12"/>
      <c r="G47" s="12"/>
      <c r="H47" s="68"/>
      <c r="I47" s="12"/>
      <c r="J47" s="12"/>
      <c r="K47" s="68"/>
      <c r="L47" s="12"/>
      <c r="M47" s="12"/>
      <c r="N47" s="68"/>
      <c r="O47" s="12"/>
      <c r="P47" s="12"/>
      <c r="Q47" s="68"/>
      <c r="R47" s="12"/>
      <c r="S47" s="12"/>
      <c r="T47" s="68"/>
      <c r="U47" s="12"/>
      <c r="V47" s="12"/>
      <c r="W47" s="68"/>
      <c r="X47" s="12"/>
      <c r="Y47" s="12"/>
      <c r="Z47" s="68"/>
      <c r="AA47" s="12"/>
      <c r="AB47" s="12"/>
      <c r="AC47" s="68"/>
      <c r="AD47" s="12"/>
      <c r="AE47" s="12"/>
      <c r="AF47" s="68"/>
      <c r="AG47" s="12"/>
      <c r="AH47" s="12"/>
      <c r="AI47" s="68"/>
      <c r="AJ47" s="12"/>
      <c r="AK47" s="12"/>
      <c r="AL47" s="68"/>
      <c r="AM47" s="12"/>
      <c r="AN47" s="13"/>
      <c r="AO47" s="13"/>
      <c r="AP47" s="13"/>
      <c r="AQ47" s="12"/>
      <c r="AR47" s="12"/>
      <c r="AS47" s="10"/>
    </row>
    <row r="48" spans="2:46" ht="27" customHeight="1">
      <c r="B48" s="10"/>
      <c r="C48" s="12"/>
      <c r="D48" s="12"/>
      <c r="E48" s="68"/>
      <c r="F48" s="12"/>
      <c r="G48" s="12"/>
      <c r="H48" s="68"/>
      <c r="I48" s="12"/>
      <c r="J48" s="12"/>
      <c r="K48" s="68"/>
      <c r="L48" s="12"/>
      <c r="M48" s="12"/>
      <c r="N48" s="68"/>
      <c r="O48" s="12"/>
      <c r="P48" s="12"/>
      <c r="Q48" s="68"/>
      <c r="R48" s="12"/>
      <c r="S48" s="12"/>
      <c r="T48" s="68"/>
      <c r="U48" s="12"/>
      <c r="V48" s="12"/>
      <c r="W48" s="68"/>
      <c r="X48" s="12"/>
      <c r="Y48" s="12"/>
      <c r="Z48" s="68"/>
      <c r="AA48" s="12"/>
      <c r="AB48" s="12"/>
      <c r="AC48" s="68"/>
      <c r="AD48" s="12"/>
      <c r="AE48" s="12"/>
      <c r="AF48" s="68"/>
      <c r="AG48" s="12"/>
      <c r="AH48" s="12"/>
      <c r="AI48" s="68"/>
      <c r="AJ48" s="12"/>
      <c r="AK48" s="12"/>
      <c r="AL48" s="68"/>
      <c r="AM48" s="12"/>
      <c r="AN48" s="13"/>
      <c r="AO48" s="13"/>
      <c r="AP48" s="13"/>
      <c r="AQ48" s="12"/>
      <c r="AR48" s="12"/>
      <c r="AS48" s="10"/>
    </row>
    <row r="49" spans="2:45" ht="27" customHeight="1">
      <c r="B49" s="10"/>
      <c r="C49" s="12"/>
      <c r="D49" s="12"/>
      <c r="E49" s="68"/>
      <c r="F49" s="12"/>
      <c r="G49" s="12"/>
      <c r="H49" s="68"/>
      <c r="I49" s="12"/>
      <c r="J49" s="12"/>
      <c r="K49" s="68"/>
      <c r="L49" s="12"/>
      <c r="M49" s="12"/>
      <c r="N49" s="68"/>
      <c r="O49" s="12"/>
      <c r="P49" s="12"/>
      <c r="Q49" s="68"/>
      <c r="R49" s="12"/>
      <c r="S49" s="12"/>
      <c r="T49" s="68"/>
      <c r="U49" s="12"/>
      <c r="V49" s="12"/>
      <c r="W49" s="68"/>
      <c r="X49" s="12"/>
      <c r="Y49" s="12"/>
      <c r="Z49" s="68"/>
      <c r="AA49" s="12"/>
      <c r="AB49" s="12"/>
      <c r="AC49" s="68"/>
      <c r="AD49" s="12"/>
      <c r="AE49" s="12"/>
      <c r="AF49" s="68"/>
      <c r="AG49" s="12"/>
      <c r="AH49" s="12"/>
      <c r="AI49" s="68"/>
      <c r="AJ49" s="12"/>
      <c r="AK49" s="12"/>
      <c r="AL49" s="68"/>
      <c r="AM49" s="12"/>
      <c r="AN49" s="13"/>
      <c r="AO49" s="13"/>
      <c r="AP49" s="13"/>
      <c r="AQ49" s="12"/>
      <c r="AR49" s="12"/>
      <c r="AS49" s="10"/>
    </row>
    <row r="50" spans="2:45" ht="27" customHeight="1">
      <c r="B50" s="10"/>
      <c r="C50" s="12"/>
      <c r="D50" s="12"/>
      <c r="E50" s="68"/>
      <c r="F50" s="12"/>
      <c r="G50" s="12"/>
      <c r="H50" s="68"/>
      <c r="I50" s="12"/>
      <c r="J50" s="12"/>
      <c r="K50" s="68"/>
      <c r="L50" s="12"/>
      <c r="M50" s="12"/>
      <c r="N50" s="68"/>
      <c r="O50" s="12"/>
      <c r="P50" s="12"/>
      <c r="Q50" s="68"/>
      <c r="R50" s="12"/>
      <c r="S50" s="12"/>
      <c r="T50" s="68"/>
      <c r="U50" s="12"/>
      <c r="V50" s="12"/>
      <c r="W50" s="68"/>
      <c r="X50" s="12"/>
      <c r="Y50" s="12"/>
      <c r="Z50" s="68"/>
      <c r="AA50" s="12"/>
      <c r="AB50" s="12"/>
      <c r="AC50" s="68"/>
      <c r="AD50" s="12"/>
      <c r="AE50" s="12"/>
      <c r="AF50" s="68"/>
      <c r="AG50" s="12"/>
      <c r="AH50" s="12"/>
      <c r="AI50" s="68"/>
      <c r="AJ50" s="12"/>
      <c r="AK50" s="12"/>
      <c r="AL50" s="68"/>
      <c r="AM50" s="12"/>
      <c r="AN50" s="13"/>
      <c r="AO50" s="13"/>
      <c r="AP50" s="13"/>
      <c r="AQ50" s="12"/>
      <c r="AR50" s="12"/>
      <c r="AS50" s="10"/>
    </row>
    <row r="51" spans="2:45" ht="27" customHeight="1">
      <c r="B51" s="10"/>
      <c r="C51" s="12"/>
      <c r="D51" s="12"/>
      <c r="E51" s="68"/>
      <c r="F51" s="12"/>
      <c r="G51" s="12"/>
      <c r="H51" s="68"/>
      <c r="I51" s="12"/>
      <c r="J51" s="12"/>
      <c r="K51" s="68"/>
      <c r="L51" s="12"/>
      <c r="M51" s="12"/>
      <c r="N51" s="68"/>
      <c r="O51" s="12"/>
      <c r="P51" s="12"/>
      <c r="Q51" s="68"/>
      <c r="R51" s="12"/>
      <c r="S51" s="12"/>
      <c r="T51" s="68"/>
      <c r="U51" s="12"/>
      <c r="V51" s="12"/>
      <c r="W51" s="68"/>
      <c r="X51" s="12"/>
      <c r="Y51" s="12"/>
      <c r="Z51" s="68"/>
      <c r="AA51" s="12"/>
      <c r="AB51" s="12"/>
      <c r="AC51" s="68"/>
      <c r="AD51" s="12"/>
      <c r="AE51" s="12"/>
      <c r="AF51" s="68"/>
      <c r="AG51" s="12"/>
      <c r="AH51" s="12"/>
      <c r="AI51" s="68"/>
      <c r="AJ51" s="12"/>
      <c r="AK51" s="12"/>
      <c r="AL51" s="68"/>
      <c r="AM51" s="12"/>
      <c r="AN51" s="13"/>
      <c r="AO51" s="13"/>
      <c r="AP51" s="13"/>
      <c r="AQ51" s="12"/>
      <c r="AR51" s="12"/>
      <c r="AS51" s="10"/>
    </row>
    <row r="52" spans="2:45" ht="27" customHeight="1">
      <c r="B52" s="10"/>
      <c r="C52" s="12"/>
      <c r="D52" s="12"/>
      <c r="E52" s="68"/>
      <c r="F52" s="12"/>
      <c r="G52" s="12"/>
      <c r="H52" s="68"/>
      <c r="I52" s="12"/>
      <c r="J52" s="12"/>
      <c r="K52" s="68"/>
      <c r="L52" s="12"/>
      <c r="M52" s="12"/>
      <c r="N52" s="68"/>
      <c r="O52" s="12"/>
      <c r="P52" s="12"/>
      <c r="Q52" s="68"/>
      <c r="R52" s="12"/>
      <c r="S52" s="12"/>
      <c r="T52" s="68"/>
      <c r="U52" s="12"/>
      <c r="V52" s="12"/>
      <c r="W52" s="68"/>
      <c r="X52" s="12"/>
      <c r="Y52" s="12"/>
      <c r="Z52" s="68"/>
      <c r="AA52" s="12"/>
      <c r="AB52" s="12"/>
      <c r="AC52" s="68"/>
      <c r="AD52" s="12"/>
      <c r="AE52" s="12"/>
      <c r="AF52" s="68"/>
      <c r="AG52" s="12"/>
      <c r="AH52" s="12"/>
      <c r="AI52" s="68"/>
      <c r="AJ52" s="12"/>
      <c r="AK52" s="12"/>
      <c r="AL52" s="68"/>
      <c r="AM52" s="12"/>
      <c r="AN52" s="13"/>
      <c r="AO52" s="13"/>
      <c r="AP52" s="13"/>
      <c r="AQ52" s="12"/>
      <c r="AR52" s="12"/>
      <c r="AS52" s="10"/>
    </row>
    <row r="53" spans="2:45" ht="27" customHeight="1">
      <c r="B53" s="10"/>
      <c r="C53" s="12"/>
      <c r="D53" s="12"/>
      <c r="E53" s="68"/>
      <c r="F53" s="12"/>
      <c r="G53" s="12"/>
      <c r="H53" s="68"/>
      <c r="I53" s="12"/>
      <c r="J53" s="12"/>
      <c r="K53" s="68"/>
      <c r="L53" s="12"/>
      <c r="M53" s="12"/>
      <c r="N53" s="68"/>
      <c r="O53" s="12"/>
      <c r="P53" s="12"/>
      <c r="Q53" s="68"/>
      <c r="R53" s="12"/>
      <c r="S53" s="12"/>
      <c r="T53" s="68"/>
      <c r="U53" s="12"/>
      <c r="V53" s="12"/>
      <c r="W53" s="68"/>
      <c r="X53" s="12"/>
      <c r="Y53" s="12"/>
      <c r="Z53" s="68"/>
      <c r="AA53" s="12"/>
      <c r="AB53" s="12"/>
      <c r="AC53" s="68"/>
      <c r="AD53" s="12"/>
      <c r="AE53" s="12"/>
      <c r="AF53" s="68"/>
      <c r="AG53" s="12"/>
      <c r="AH53" s="12"/>
      <c r="AI53" s="68"/>
      <c r="AJ53" s="12"/>
      <c r="AK53" s="12"/>
      <c r="AL53" s="68"/>
      <c r="AM53" s="12"/>
      <c r="AN53" s="13"/>
      <c r="AO53" s="13"/>
      <c r="AP53" s="13"/>
      <c r="AQ53" s="12"/>
      <c r="AR53" s="12"/>
      <c r="AS53" s="10"/>
    </row>
    <row r="54" spans="2:45">
      <c r="B54" s="10"/>
      <c r="C54" s="10"/>
      <c r="D54" s="10"/>
      <c r="E54" s="11"/>
      <c r="F54" s="10"/>
      <c r="G54" s="10"/>
      <c r="H54" s="11"/>
      <c r="I54" s="10"/>
      <c r="J54" s="10"/>
      <c r="K54" s="11"/>
      <c r="L54" s="10"/>
      <c r="M54" s="10"/>
      <c r="N54" s="11"/>
      <c r="O54" s="10"/>
      <c r="P54" s="10"/>
      <c r="Q54" s="11"/>
      <c r="R54" s="10"/>
      <c r="S54" s="10"/>
      <c r="T54" s="11"/>
      <c r="U54" s="10"/>
      <c r="V54" s="10"/>
      <c r="W54" s="11"/>
      <c r="X54" s="10"/>
      <c r="Y54" s="10"/>
      <c r="Z54" s="11"/>
      <c r="AA54" s="10"/>
      <c r="AB54" s="10"/>
      <c r="AC54" s="11"/>
      <c r="AD54" s="10"/>
      <c r="AE54" s="10"/>
      <c r="AF54" s="11"/>
      <c r="AG54" s="10"/>
      <c r="AH54" s="10"/>
      <c r="AI54" s="11"/>
      <c r="AJ54" s="10"/>
      <c r="AK54" s="10"/>
      <c r="AL54" s="11"/>
      <c r="AM54" s="10"/>
      <c r="AN54" s="10"/>
      <c r="AO54" s="10"/>
      <c r="AP54" s="10"/>
      <c r="AQ54" s="10"/>
      <c r="AR54" s="9"/>
      <c r="AS54" s="10"/>
    </row>
  </sheetData>
  <mergeCells count="253">
    <mergeCell ref="AP13:AP15"/>
    <mergeCell ref="AQ13:AQ15"/>
    <mergeCell ref="AR13:AR15"/>
    <mergeCell ref="AS13:AS15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AN25:AN27"/>
    <mergeCell ref="AO25:AO27"/>
    <mergeCell ref="AP25:AP27"/>
    <mergeCell ref="AQ25:AQ27"/>
    <mergeCell ref="AR25:AR27"/>
    <mergeCell ref="AS25:AS27"/>
    <mergeCell ref="AH16:AJ16"/>
    <mergeCell ref="V13:X13"/>
    <mergeCell ref="AP7:AP9"/>
    <mergeCell ref="AQ7:AQ9"/>
    <mergeCell ref="AR7:AR9"/>
    <mergeCell ref="AS7:AS9"/>
    <mergeCell ref="AN10:AN12"/>
    <mergeCell ref="AO10:AO12"/>
    <mergeCell ref="AP10:AP12"/>
    <mergeCell ref="AQ10:AQ12"/>
    <mergeCell ref="AR10:AR12"/>
    <mergeCell ref="AS10:AS12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B10:B12"/>
    <mergeCell ref="B13:B15"/>
    <mergeCell ref="B25:B27"/>
    <mergeCell ref="D7:F7"/>
    <mergeCell ref="G7:I7"/>
    <mergeCell ref="J7:L7"/>
    <mergeCell ref="M7:O7"/>
    <mergeCell ref="P7:R7"/>
    <mergeCell ref="S7:U7"/>
    <mergeCell ref="D13:F13"/>
    <mergeCell ref="G13:I13"/>
    <mergeCell ref="J13:L13"/>
    <mergeCell ref="M13:O13"/>
    <mergeCell ref="P13:R13"/>
    <mergeCell ref="S13:U13"/>
    <mergeCell ref="J19:L19"/>
    <mergeCell ref="M22:O22"/>
    <mergeCell ref="P22:R22"/>
    <mergeCell ref="S22:U22"/>
    <mergeCell ref="D22:F22"/>
    <mergeCell ref="C19:C21"/>
    <mergeCell ref="B19:B21"/>
    <mergeCell ref="D10:F10"/>
    <mergeCell ref="G10:I10"/>
    <mergeCell ref="AK3:AM3"/>
    <mergeCell ref="AK4:AM4"/>
    <mergeCell ref="AK16:AM16"/>
    <mergeCell ref="AK19:AM19"/>
    <mergeCell ref="AR34:AR36"/>
    <mergeCell ref="AQ16:AQ18"/>
    <mergeCell ref="AP28:AP30"/>
    <mergeCell ref="AO34:AO36"/>
    <mergeCell ref="AQ31:AQ33"/>
    <mergeCell ref="AK31:AM31"/>
    <mergeCell ref="AQ28:AQ30"/>
    <mergeCell ref="AN31:AN33"/>
    <mergeCell ref="AR19:AR21"/>
    <mergeCell ref="AN22:AN24"/>
    <mergeCell ref="AO22:AO24"/>
    <mergeCell ref="AQ22:AQ24"/>
    <mergeCell ref="AQ4:AQ6"/>
    <mergeCell ref="AQ19:AQ21"/>
    <mergeCell ref="AN4:AN6"/>
    <mergeCell ref="AP19:AP21"/>
    <mergeCell ref="AP4:AP6"/>
    <mergeCell ref="AN16:AN18"/>
    <mergeCell ref="AO16:AO18"/>
    <mergeCell ref="AP16:AP18"/>
    <mergeCell ref="AH37:AJ37"/>
    <mergeCell ref="AB37:AD37"/>
    <mergeCell ref="AE37:AG37"/>
    <mergeCell ref="AN37:AN39"/>
    <mergeCell ref="AK34:AM34"/>
    <mergeCell ref="AQ37:AQ39"/>
    <mergeCell ref="AP34:AP36"/>
    <mergeCell ref="AS34:AS36"/>
    <mergeCell ref="AP37:AP39"/>
    <mergeCell ref="AR37:AR39"/>
    <mergeCell ref="AO37:AO39"/>
    <mergeCell ref="AN34:AN36"/>
    <mergeCell ref="AS37:AS39"/>
    <mergeCell ref="AQ34:AQ36"/>
    <mergeCell ref="AK37:AM37"/>
    <mergeCell ref="AB34:AD34"/>
    <mergeCell ref="AH34:AJ34"/>
    <mergeCell ref="AE34:AG34"/>
    <mergeCell ref="B31:B33"/>
    <mergeCell ref="M37:O37"/>
    <mergeCell ref="C31:C33"/>
    <mergeCell ref="M34:O34"/>
    <mergeCell ref="B34:B36"/>
    <mergeCell ref="C34:C36"/>
    <mergeCell ref="D34:F34"/>
    <mergeCell ref="G34:I34"/>
    <mergeCell ref="J34:L34"/>
    <mergeCell ref="J31:L31"/>
    <mergeCell ref="B37:B39"/>
    <mergeCell ref="C37:C39"/>
    <mergeCell ref="D37:F37"/>
    <mergeCell ref="G37:I37"/>
    <mergeCell ref="J37:L37"/>
    <mergeCell ref="D31:F31"/>
    <mergeCell ref="G31:I31"/>
    <mergeCell ref="M31:O31"/>
    <mergeCell ref="V37:X37"/>
    <mergeCell ref="Y37:AA37"/>
    <mergeCell ref="P37:R37"/>
    <mergeCell ref="S37:U37"/>
    <mergeCell ref="S28:U28"/>
    <mergeCell ref="P31:R31"/>
    <mergeCell ref="Y34:AA34"/>
    <mergeCell ref="Y31:AA31"/>
    <mergeCell ref="V28:X28"/>
    <mergeCell ref="AS31:AS33"/>
    <mergeCell ref="AO31:AO33"/>
    <mergeCell ref="AR31:AR33"/>
    <mergeCell ref="AP31:AP33"/>
    <mergeCell ref="V34:X34"/>
    <mergeCell ref="Y28:AA28"/>
    <mergeCell ref="S34:U34"/>
    <mergeCell ref="P34:R34"/>
    <mergeCell ref="AR28:AR30"/>
    <mergeCell ref="AS28:AS30"/>
    <mergeCell ref="AB19:AD19"/>
    <mergeCell ref="AE19:AG19"/>
    <mergeCell ref="AB4:AD4"/>
    <mergeCell ref="AB31:AD31"/>
    <mergeCell ref="AE31:AG31"/>
    <mergeCell ref="S31:U31"/>
    <mergeCell ref="V31:X31"/>
    <mergeCell ref="AO19:AO21"/>
    <mergeCell ref="AH28:AJ28"/>
    <mergeCell ref="AE28:AG28"/>
    <mergeCell ref="AB28:AD28"/>
    <mergeCell ref="AK28:AM28"/>
    <mergeCell ref="AB22:AD22"/>
    <mergeCell ref="AO28:AO30"/>
    <mergeCell ref="AN19:AN21"/>
    <mergeCell ref="AH19:AJ19"/>
    <mergeCell ref="AH22:AJ22"/>
    <mergeCell ref="AE22:AG22"/>
    <mergeCell ref="V4:X4"/>
    <mergeCell ref="V7:X7"/>
    <mergeCell ref="Y7:AA7"/>
    <mergeCell ref="AB7:AD7"/>
    <mergeCell ref="AE7:AG7"/>
    <mergeCell ref="AH31:AJ31"/>
    <mergeCell ref="Y13:AA13"/>
    <mergeCell ref="AB13:AD13"/>
    <mergeCell ref="AO4:AO6"/>
    <mergeCell ref="AE13:AG13"/>
    <mergeCell ref="AH13:AJ13"/>
    <mergeCell ref="AK13:AM13"/>
    <mergeCell ref="AK7:AM7"/>
    <mergeCell ref="AK10:AM10"/>
    <mergeCell ref="AN7:AN9"/>
    <mergeCell ref="AO7:AO9"/>
    <mergeCell ref="AN13:AN15"/>
    <mergeCell ref="AO13:AO15"/>
    <mergeCell ref="AH7:AJ7"/>
    <mergeCell ref="D3:F3"/>
    <mergeCell ref="B4:B6"/>
    <mergeCell ref="C4:C6"/>
    <mergeCell ref="B16:B18"/>
    <mergeCell ref="C16:C18"/>
    <mergeCell ref="D16:F16"/>
    <mergeCell ref="B3:C3"/>
    <mergeCell ref="J3:L3"/>
    <mergeCell ref="P3:R3"/>
    <mergeCell ref="G3:I3"/>
    <mergeCell ref="M3:O3"/>
    <mergeCell ref="G16:I16"/>
    <mergeCell ref="D4:F4"/>
    <mergeCell ref="J16:L16"/>
    <mergeCell ref="P16:R16"/>
    <mergeCell ref="M16:O16"/>
    <mergeCell ref="P4:R4"/>
    <mergeCell ref="J4:L4"/>
    <mergeCell ref="G4:I4"/>
    <mergeCell ref="M4:O4"/>
    <mergeCell ref="C7:C9"/>
    <mergeCell ref="C10:C12"/>
    <mergeCell ref="C13:C15"/>
    <mergeCell ref="B7:B9"/>
    <mergeCell ref="D28:F28"/>
    <mergeCell ref="D19:F19"/>
    <mergeCell ref="Y16:AA16"/>
    <mergeCell ref="M19:O19"/>
    <mergeCell ref="M28:O28"/>
    <mergeCell ref="P28:R28"/>
    <mergeCell ref="B28:B30"/>
    <mergeCell ref="C28:C30"/>
    <mergeCell ref="C22:C24"/>
    <mergeCell ref="B22:B24"/>
    <mergeCell ref="C25:C27"/>
    <mergeCell ref="S16:U16"/>
    <mergeCell ref="V16:X16"/>
    <mergeCell ref="V22:X22"/>
    <mergeCell ref="Y22:AA22"/>
    <mergeCell ref="Y19:AA19"/>
    <mergeCell ref="P19:R19"/>
    <mergeCell ref="S19:U19"/>
    <mergeCell ref="V19:X19"/>
    <mergeCell ref="G19:I19"/>
    <mergeCell ref="J22:L22"/>
    <mergeCell ref="G22:I22"/>
    <mergeCell ref="AP22:AP24"/>
    <mergeCell ref="AK22:AM22"/>
    <mergeCell ref="AN28:AN30"/>
    <mergeCell ref="AS22:AS24"/>
    <mergeCell ref="AR22:AR24"/>
    <mergeCell ref="AB16:AD16"/>
    <mergeCell ref="J28:L28"/>
    <mergeCell ref="G28:I28"/>
    <mergeCell ref="AH3:AJ3"/>
    <mergeCell ref="AE4:AG4"/>
    <mergeCell ref="AH4:AJ4"/>
    <mergeCell ref="AB3:AD3"/>
    <mergeCell ref="AE3:AG3"/>
    <mergeCell ref="Y4:AA4"/>
    <mergeCell ref="S3:U3"/>
    <mergeCell ref="V3:X3"/>
    <mergeCell ref="Y3:AA3"/>
    <mergeCell ref="S4:U4"/>
    <mergeCell ref="AR4:AR6"/>
    <mergeCell ref="AR16:AR18"/>
    <mergeCell ref="AS4:AS6"/>
    <mergeCell ref="AS16:AS18"/>
    <mergeCell ref="AS19:AS21"/>
    <mergeCell ref="AE16:AG16"/>
  </mergeCells>
  <phoneticPr fontId="4"/>
  <printOptions horizontalCentered="1" verticalCentered="1"/>
  <pageMargins left="0.35433070866141736" right="0" top="0.19685039370078741" bottom="0" header="0.11811023622047245" footer="0.11811023622047245"/>
  <pageSetup paperSize="9" scale="68" firstPageNumber="42949631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R51"/>
  <sheetViews>
    <sheetView view="pageBreakPreview" topLeftCell="A19" zoomScale="85" zoomScaleNormal="100" zoomScaleSheetLayoutView="85" workbookViewId="0">
      <selection activeCell="F39" sqref="F39"/>
    </sheetView>
  </sheetViews>
  <sheetFormatPr defaultRowHeight="13.5"/>
  <cols>
    <col min="1" max="1" width="4.875" style="70" customWidth="1"/>
    <col min="2" max="2" width="3.875" style="70" customWidth="1"/>
    <col min="3" max="3" width="9.125" style="70" customWidth="1"/>
    <col min="4" max="4" width="2.75" style="70" customWidth="1"/>
    <col min="5" max="5" width="2.25" style="75" customWidth="1"/>
    <col min="6" max="6" width="2.5" style="70" customWidth="1"/>
    <col min="7" max="7" width="2.25" style="70" customWidth="1"/>
    <col min="8" max="8" width="2.25" style="75" customWidth="1"/>
    <col min="9" max="10" width="2.25" style="70" customWidth="1"/>
    <col min="11" max="11" width="2.25" style="76" customWidth="1"/>
    <col min="12" max="13" width="2.25" style="70" customWidth="1"/>
    <col min="14" max="14" width="2.25" style="75" customWidth="1"/>
    <col min="15" max="16" width="2.25" style="70" customWidth="1"/>
    <col min="17" max="17" width="2.25" style="75" customWidth="1"/>
    <col min="18" max="18" width="2.75" style="70" customWidth="1"/>
    <col min="19" max="19" width="2.25" style="70" customWidth="1"/>
    <col min="20" max="20" width="2.25" style="75" customWidth="1"/>
    <col min="21" max="21" width="2.75" style="70" customWidth="1"/>
    <col min="22" max="22" width="2.25" style="70" customWidth="1"/>
    <col min="23" max="23" width="2.25" style="75" customWidth="1"/>
    <col min="24" max="24" width="2.875" style="70" customWidth="1"/>
    <col min="25" max="25" width="2.5" style="70" customWidth="1"/>
    <col min="26" max="26" width="2.25" style="75" customWidth="1"/>
    <col min="27" max="27" width="3" style="70" customWidth="1"/>
    <col min="28" max="28" width="2.25" style="70" customWidth="1"/>
    <col min="29" max="29" width="2.25" style="75" customWidth="1"/>
    <col min="30" max="30" width="2.875" style="70" customWidth="1"/>
    <col min="31" max="31" width="2.25" style="70" customWidth="1"/>
    <col min="32" max="32" width="2.25" style="75" customWidth="1"/>
    <col min="33" max="36" width="2.875" style="70" customWidth="1"/>
    <col min="37" max="37" width="6.125" style="70" customWidth="1"/>
    <col min="38" max="38" width="6.125" style="77" customWidth="1"/>
    <col min="39" max="40" width="6.125" style="70" customWidth="1"/>
    <col min="41" max="41" width="9" style="78"/>
    <col min="42" max="42" width="10.625" style="70" hidden="1" customWidth="1"/>
    <col min="43" max="43" width="5.75" style="70" hidden="1" customWidth="1"/>
    <col min="44" max="16384" width="9" style="70"/>
  </cols>
  <sheetData>
    <row r="1" spans="2:43" ht="24" customHeight="1">
      <c r="B1" s="16"/>
      <c r="C1" s="16"/>
      <c r="D1" s="16"/>
      <c r="E1" s="17"/>
      <c r="F1" s="16"/>
      <c r="G1" s="16"/>
      <c r="H1" s="17"/>
      <c r="I1" s="16"/>
      <c r="J1" s="16"/>
      <c r="K1" s="18"/>
      <c r="L1" s="16"/>
      <c r="M1" s="16"/>
      <c r="N1" s="17"/>
      <c r="O1" s="16"/>
      <c r="P1" s="16"/>
      <c r="Q1" s="17"/>
      <c r="R1" s="16"/>
      <c r="S1" s="16"/>
      <c r="T1" s="17"/>
      <c r="U1" s="16"/>
      <c r="V1" s="16"/>
      <c r="W1" s="17"/>
      <c r="X1" s="16"/>
      <c r="Y1" s="16"/>
      <c r="Z1" s="17"/>
      <c r="AA1" s="16"/>
      <c r="AB1" s="16"/>
      <c r="AC1" s="17"/>
      <c r="AD1" s="16"/>
      <c r="AE1" s="16"/>
      <c r="AF1" s="17"/>
      <c r="AG1" s="16"/>
      <c r="AH1" s="144"/>
      <c r="AI1" s="144"/>
      <c r="AJ1" s="144"/>
      <c r="AK1" s="16"/>
      <c r="AL1" s="16"/>
      <c r="AM1" s="16"/>
      <c r="AN1" s="16"/>
      <c r="AO1" s="27"/>
      <c r="AP1" s="16"/>
    </row>
    <row r="2" spans="2:43" ht="29.25" customHeight="1" thickBot="1">
      <c r="B2" s="16"/>
      <c r="C2" s="71"/>
      <c r="D2" s="71"/>
      <c r="E2" s="17"/>
      <c r="F2" s="71"/>
      <c r="G2" s="71"/>
      <c r="H2" s="17"/>
      <c r="I2" s="71"/>
      <c r="J2" s="71"/>
      <c r="K2" s="18"/>
      <c r="L2" s="71"/>
      <c r="M2" s="71"/>
      <c r="N2" s="17"/>
      <c r="O2" s="71"/>
      <c r="P2" s="71"/>
      <c r="Q2" s="17"/>
      <c r="R2" s="71"/>
      <c r="S2" s="71"/>
      <c r="T2" s="17"/>
      <c r="U2" s="71"/>
      <c r="V2" s="71"/>
      <c r="W2" s="17"/>
      <c r="X2" s="71"/>
      <c r="Y2" s="71"/>
      <c r="Z2" s="17"/>
      <c r="AA2" s="71"/>
      <c r="AB2" s="71"/>
      <c r="AC2" s="17"/>
      <c r="AD2" s="71"/>
      <c r="AE2" s="71"/>
      <c r="AF2" s="17"/>
      <c r="AG2" s="71"/>
      <c r="AH2" s="71"/>
      <c r="AI2" s="71"/>
      <c r="AJ2" s="71"/>
      <c r="AK2" s="71"/>
      <c r="AL2" s="71"/>
      <c r="AM2" s="71"/>
      <c r="AN2" s="71"/>
      <c r="AO2" s="72"/>
      <c r="AP2" s="16"/>
    </row>
    <row r="3" spans="2:43" ht="25.5" customHeight="1" thickTop="1" thickBot="1">
      <c r="B3" s="505" t="s">
        <v>6</v>
      </c>
      <c r="C3" s="505"/>
      <c r="D3" s="541" t="s">
        <v>262</v>
      </c>
      <c r="E3" s="541"/>
      <c r="F3" s="541"/>
      <c r="G3" s="541" t="s">
        <v>263</v>
      </c>
      <c r="H3" s="541"/>
      <c r="I3" s="541"/>
      <c r="J3" s="548" t="s">
        <v>285</v>
      </c>
      <c r="K3" s="549"/>
      <c r="L3" s="550"/>
      <c r="M3" s="534" t="s">
        <v>10</v>
      </c>
      <c r="N3" s="535"/>
      <c r="O3" s="536"/>
      <c r="P3" s="548" t="s">
        <v>98</v>
      </c>
      <c r="Q3" s="549"/>
      <c r="R3" s="550"/>
      <c r="S3" s="548" t="s">
        <v>346</v>
      </c>
      <c r="T3" s="549"/>
      <c r="U3" s="550"/>
      <c r="V3" s="548" t="s">
        <v>286</v>
      </c>
      <c r="W3" s="549"/>
      <c r="X3" s="555"/>
      <c r="Y3" s="549" t="s">
        <v>192</v>
      </c>
      <c r="Z3" s="549"/>
      <c r="AA3" s="550"/>
      <c r="AB3" s="548" t="s">
        <v>82</v>
      </c>
      <c r="AC3" s="549"/>
      <c r="AD3" s="550"/>
      <c r="AE3" s="548" t="s">
        <v>18</v>
      </c>
      <c r="AF3" s="549"/>
      <c r="AG3" s="550"/>
      <c r="AH3" s="548" t="s">
        <v>390</v>
      </c>
      <c r="AI3" s="549"/>
      <c r="AJ3" s="550"/>
      <c r="AK3" s="1" t="s">
        <v>4</v>
      </c>
      <c r="AL3" s="1" t="s">
        <v>13</v>
      </c>
      <c r="AM3" s="1" t="s">
        <v>14</v>
      </c>
      <c r="AN3" s="97" t="s">
        <v>15</v>
      </c>
      <c r="AO3" s="98" t="s">
        <v>39</v>
      </c>
      <c r="AP3" s="16"/>
    </row>
    <row r="4" spans="2:43" ht="20.100000000000001" customHeight="1" thickTop="1" thickBot="1">
      <c r="B4" s="531">
        <v>1</v>
      </c>
      <c r="C4" s="542" t="s">
        <v>141</v>
      </c>
      <c r="D4" s="545"/>
      <c r="E4" s="546"/>
      <c r="F4" s="547"/>
      <c r="G4" s="476" t="s">
        <v>496</v>
      </c>
      <c r="H4" s="477"/>
      <c r="I4" s="478"/>
      <c r="J4" s="459" t="s">
        <v>336</v>
      </c>
      <c r="K4" s="460"/>
      <c r="L4" s="461"/>
      <c r="M4" s="497" t="s">
        <v>451</v>
      </c>
      <c r="N4" s="498"/>
      <c r="O4" s="499"/>
      <c r="P4" s="459" t="s">
        <v>308</v>
      </c>
      <c r="Q4" s="460"/>
      <c r="R4" s="461"/>
      <c r="S4" s="491" t="s">
        <v>467</v>
      </c>
      <c r="T4" s="492"/>
      <c r="U4" s="493"/>
      <c r="V4" s="459" t="s">
        <v>396</v>
      </c>
      <c r="W4" s="460"/>
      <c r="X4" s="461"/>
      <c r="Y4" s="473" t="s">
        <v>383</v>
      </c>
      <c r="Z4" s="474"/>
      <c r="AA4" s="475"/>
      <c r="AB4" s="491" t="s">
        <v>469</v>
      </c>
      <c r="AC4" s="492"/>
      <c r="AD4" s="493"/>
      <c r="AE4" s="470" t="s">
        <v>360</v>
      </c>
      <c r="AF4" s="471"/>
      <c r="AG4" s="472"/>
      <c r="AH4" s="459" t="s">
        <v>334</v>
      </c>
      <c r="AI4" s="460"/>
      <c r="AJ4" s="461"/>
      <c r="AK4" s="528">
        <v>8</v>
      </c>
      <c r="AL4" s="522">
        <v>14</v>
      </c>
      <c r="AM4" s="522">
        <v>26</v>
      </c>
      <c r="AN4" s="525">
        <v>-12</v>
      </c>
      <c r="AO4" s="521">
        <v>6</v>
      </c>
      <c r="AP4" s="520">
        <v>78814</v>
      </c>
      <c r="AQ4" s="156"/>
    </row>
    <row r="5" spans="2:43" ht="20.100000000000001" customHeight="1" thickTop="1" thickBot="1">
      <c r="B5" s="532"/>
      <c r="C5" s="543"/>
      <c r="D5" s="2"/>
      <c r="E5" s="101" t="s">
        <v>618</v>
      </c>
      <c r="F5" s="14"/>
      <c r="G5" s="2"/>
      <c r="H5" s="101" t="s">
        <v>619</v>
      </c>
      <c r="I5" s="14"/>
      <c r="J5" s="2"/>
      <c r="K5" s="101" t="s">
        <v>620</v>
      </c>
      <c r="L5" s="14"/>
      <c r="M5" s="2"/>
      <c r="N5" s="101" t="s">
        <v>621</v>
      </c>
      <c r="O5" s="14"/>
      <c r="P5" s="2"/>
      <c r="Q5" s="101" t="s">
        <v>619</v>
      </c>
      <c r="R5" s="142"/>
      <c r="S5" s="2"/>
      <c r="T5" s="101" t="s">
        <v>619</v>
      </c>
      <c r="U5" s="14"/>
      <c r="V5" s="2"/>
      <c r="W5" s="101" t="s">
        <v>619</v>
      </c>
      <c r="X5" s="145"/>
      <c r="Y5" s="35"/>
      <c r="Z5" s="101" t="s">
        <v>619</v>
      </c>
      <c r="AA5" s="308"/>
      <c r="AB5" s="2"/>
      <c r="AC5" s="101" t="s">
        <v>619</v>
      </c>
      <c r="AD5" s="14"/>
      <c r="AE5" s="2"/>
      <c r="AF5" s="101" t="s">
        <v>620</v>
      </c>
      <c r="AG5" s="14"/>
      <c r="AH5" s="2"/>
      <c r="AI5" s="101" t="s">
        <v>621</v>
      </c>
      <c r="AJ5" s="14"/>
      <c r="AK5" s="529"/>
      <c r="AL5" s="523"/>
      <c r="AM5" s="523"/>
      <c r="AN5" s="526"/>
      <c r="AO5" s="521"/>
      <c r="AP5" s="520"/>
      <c r="AQ5" s="156">
        <v>10</v>
      </c>
    </row>
    <row r="6" spans="2:43" ht="20.100000000000001" customHeight="1" thickTop="1" thickBot="1">
      <c r="B6" s="533"/>
      <c r="C6" s="544"/>
      <c r="D6" s="3"/>
      <c r="E6" s="5"/>
      <c r="F6" s="8"/>
      <c r="G6" s="3">
        <v>2</v>
      </c>
      <c r="H6" s="5" t="s">
        <v>543</v>
      </c>
      <c r="I6" s="8">
        <v>3</v>
      </c>
      <c r="J6" s="3">
        <v>3</v>
      </c>
      <c r="K6" s="5" t="s">
        <v>351</v>
      </c>
      <c r="L6" s="8">
        <v>0</v>
      </c>
      <c r="M6" s="3">
        <v>2</v>
      </c>
      <c r="N6" s="5" t="s">
        <v>461</v>
      </c>
      <c r="O6" s="8">
        <v>2</v>
      </c>
      <c r="P6" s="3">
        <v>1</v>
      </c>
      <c r="Q6" s="5" t="s">
        <v>317</v>
      </c>
      <c r="R6" s="37">
        <v>3</v>
      </c>
      <c r="S6" s="3">
        <v>0</v>
      </c>
      <c r="T6" s="5" t="s">
        <v>471</v>
      </c>
      <c r="U6" s="8">
        <v>3</v>
      </c>
      <c r="V6" s="3">
        <v>0</v>
      </c>
      <c r="W6" s="5" t="s">
        <v>408</v>
      </c>
      <c r="X6" s="146">
        <v>3</v>
      </c>
      <c r="Y6" s="36">
        <v>0</v>
      </c>
      <c r="Z6" s="5" t="s">
        <v>388</v>
      </c>
      <c r="AA6" s="37">
        <v>3</v>
      </c>
      <c r="AB6" s="3">
        <v>0</v>
      </c>
      <c r="AC6" s="5" t="s">
        <v>488</v>
      </c>
      <c r="AD6" s="8">
        <v>4</v>
      </c>
      <c r="AE6" s="3">
        <v>4</v>
      </c>
      <c r="AF6" s="5" t="s">
        <v>364</v>
      </c>
      <c r="AG6" s="8">
        <v>3</v>
      </c>
      <c r="AH6" s="3">
        <v>2</v>
      </c>
      <c r="AI6" s="5" t="s">
        <v>337</v>
      </c>
      <c r="AJ6" s="8">
        <v>2</v>
      </c>
      <c r="AK6" s="530"/>
      <c r="AL6" s="524"/>
      <c r="AM6" s="524"/>
      <c r="AN6" s="527"/>
      <c r="AO6" s="521"/>
      <c r="AP6" s="520"/>
      <c r="AQ6" s="156"/>
    </row>
    <row r="7" spans="2:43" ht="20.100000000000001" customHeight="1" thickTop="1" thickBot="1">
      <c r="B7" s="531">
        <v>2</v>
      </c>
      <c r="C7" s="542" t="s">
        <v>7</v>
      </c>
      <c r="D7" s="476" t="s">
        <v>496</v>
      </c>
      <c r="E7" s="477"/>
      <c r="F7" s="478"/>
      <c r="G7" s="459"/>
      <c r="H7" s="460"/>
      <c r="I7" s="461"/>
      <c r="J7" s="491" t="s">
        <v>481</v>
      </c>
      <c r="K7" s="492"/>
      <c r="L7" s="493"/>
      <c r="M7" s="459" t="s">
        <v>397</v>
      </c>
      <c r="N7" s="460"/>
      <c r="O7" s="461"/>
      <c r="P7" s="459" t="s">
        <v>395</v>
      </c>
      <c r="Q7" s="460"/>
      <c r="R7" s="461"/>
      <c r="S7" s="459" t="s">
        <v>335</v>
      </c>
      <c r="T7" s="460"/>
      <c r="U7" s="461"/>
      <c r="V7" s="459" t="s">
        <v>310</v>
      </c>
      <c r="W7" s="460"/>
      <c r="X7" s="461"/>
      <c r="Y7" s="494" t="s">
        <v>362</v>
      </c>
      <c r="Z7" s="495"/>
      <c r="AA7" s="496"/>
      <c r="AB7" s="497" t="s">
        <v>449</v>
      </c>
      <c r="AC7" s="498"/>
      <c r="AD7" s="499"/>
      <c r="AE7" s="491" t="s">
        <v>467</v>
      </c>
      <c r="AF7" s="492"/>
      <c r="AG7" s="493"/>
      <c r="AH7" s="506" t="s">
        <v>425</v>
      </c>
      <c r="AI7" s="507"/>
      <c r="AJ7" s="508"/>
      <c r="AK7" s="528">
        <v>19</v>
      </c>
      <c r="AL7" s="522">
        <v>15</v>
      </c>
      <c r="AM7" s="522">
        <v>14</v>
      </c>
      <c r="AN7" s="525">
        <v>1</v>
      </c>
      <c r="AO7" s="521">
        <v>2</v>
      </c>
      <c r="AP7" s="520">
        <v>190115</v>
      </c>
      <c r="AQ7" s="156"/>
    </row>
    <row r="8" spans="2:43" ht="20.100000000000001" customHeight="1" thickTop="1" thickBot="1">
      <c r="B8" s="532"/>
      <c r="C8" s="543"/>
      <c r="D8" s="2"/>
      <c r="E8" s="101" t="s">
        <v>620</v>
      </c>
      <c r="F8" s="14"/>
      <c r="G8" s="2"/>
      <c r="H8" s="101" t="s">
        <v>618</v>
      </c>
      <c r="I8" s="14"/>
      <c r="J8" s="2"/>
      <c r="K8" s="7" t="s">
        <v>620</v>
      </c>
      <c r="L8" s="14"/>
      <c r="M8" s="2"/>
      <c r="N8" s="101" t="s">
        <v>620</v>
      </c>
      <c r="O8" s="14"/>
      <c r="P8" s="2"/>
      <c r="Q8" s="101" t="s">
        <v>620</v>
      </c>
      <c r="R8" s="142"/>
      <c r="S8" s="2"/>
      <c r="T8" s="101" t="s">
        <v>619</v>
      </c>
      <c r="U8" s="14"/>
      <c r="V8" s="35"/>
      <c r="W8" s="101" t="s">
        <v>619</v>
      </c>
      <c r="X8" s="14"/>
      <c r="Y8" s="35"/>
      <c r="Z8" s="101" t="s">
        <v>620</v>
      </c>
      <c r="AA8" s="14"/>
      <c r="AB8" s="2"/>
      <c r="AC8" s="101" t="s">
        <v>619</v>
      </c>
      <c r="AD8" s="14"/>
      <c r="AE8" s="2"/>
      <c r="AF8" s="101" t="s">
        <v>620</v>
      </c>
      <c r="AG8" s="14"/>
      <c r="AH8" s="2"/>
      <c r="AI8" s="101" t="s">
        <v>621</v>
      </c>
      <c r="AJ8" s="14"/>
      <c r="AK8" s="529"/>
      <c r="AL8" s="523"/>
      <c r="AM8" s="523"/>
      <c r="AN8" s="526"/>
      <c r="AO8" s="521"/>
      <c r="AP8" s="520"/>
      <c r="AQ8" s="156">
        <v>10</v>
      </c>
    </row>
    <row r="9" spans="2:43" ht="20.100000000000001" customHeight="1" thickTop="1" thickBot="1">
      <c r="B9" s="533"/>
      <c r="C9" s="544"/>
      <c r="D9" s="3">
        <v>3</v>
      </c>
      <c r="E9" s="5" t="s">
        <v>543</v>
      </c>
      <c r="F9" s="8">
        <v>2</v>
      </c>
      <c r="G9" s="3"/>
      <c r="H9" s="5"/>
      <c r="I9" s="8"/>
      <c r="J9" s="3">
        <v>2</v>
      </c>
      <c r="K9" s="5" t="s">
        <v>486</v>
      </c>
      <c r="L9" s="8">
        <v>1</v>
      </c>
      <c r="M9" s="3">
        <v>2</v>
      </c>
      <c r="N9" s="5" t="s">
        <v>412</v>
      </c>
      <c r="O9" s="8">
        <v>0</v>
      </c>
      <c r="P9" s="3">
        <v>3</v>
      </c>
      <c r="Q9" s="5" t="s">
        <v>404</v>
      </c>
      <c r="R9" s="37">
        <v>1</v>
      </c>
      <c r="S9" s="3">
        <v>1</v>
      </c>
      <c r="T9" s="5" t="s">
        <v>345</v>
      </c>
      <c r="U9" s="8">
        <v>6</v>
      </c>
      <c r="V9" s="36">
        <v>0</v>
      </c>
      <c r="W9" s="5" t="s">
        <v>326</v>
      </c>
      <c r="X9" s="8">
        <v>1</v>
      </c>
      <c r="Y9" s="36">
        <v>2</v>
      </c>
      <c r="Z9" s="5" t="s">
        <v>372</v>
      </c>
      <c r="AA9" s="8">
        <v>0</v>
      </c>
      <c r="AB9" s="3">
        <v>0</v>
      </c>
      <c r="AC9" s="5" t="s">
        <v>453</v>
      </c>
      <c r="AD9" s="8">
        <v>2</v>
      </c>
      <c r="AE9" s="3">
        <v>2</v>
      </c>
      <c r="AF9" s="5" t="s">
        <v>471</v>
      </c>
      <c r="AG9" s="8">
        <v>1</v>
      </c>
      <c r="AH9" s="3">
        <v>0</v>
      </c>
      <c r="AI9" s="5" t="s">
        <v>427</v>
      </c>
      <c r="AJ9" s="8">
        <v>0</v>
      </c>
      <c r="AK9" s="530"/>
      <c r="AL9" s="524"/>
      <c r="AM9" s="524"/>
      <c r="AN9" s="527"/>
      <c r="AO9" s="521"/>
      <c r="AP9" s="520"/>
      <c r="AQ9" s="156"/>
    </row>
    <row r="10" spans="2:43" ht="20.100000000000001" customHeight="1" thickTop="1" thickBot="1">
      <c r="B10" s="531">
        <v>3</v>
      </c>
      <c r="C10" s="514" t="s">
        <v>285</v>
      </c>
      <c r="D10" s="459" t="s">
        <v>336</v>
      </c>
      <c r="E10" s="460"/>
      <c r="F10" s="461"/>
      <c r="G10" s="491" t="s">
        <v>481</v>
      </c>
      <c r="H10" s="492"/>
      <c r="I10" s="493"/>
      <c r="J10" s="459"/>
      <c r="K10" s="460"/>
      <c r="L10" s="461"/>
      <c r="M10" s="459" t="s">
        <v>287</v>
      </c>
      <c r="N10" s="460"/>
      <c r="O10" s="461"/>
      <c r="P10" s="497" t="s">
        <v>451</v>
      </c>
      <c r="Q10" s="498"/>
      <c r="R10" s="499"/>
      <c r="S10" s="482" t="s">
        <v>440</v>
      </c>
      <c r="T10" s="483"/>
      <c r="U10" s="484"/>
      <c r="V10" s="491" t="s">
        <v>467</v>
      </c>
      <c r="W10" s="492"/>
      <c r="X10" s="493"/>
      <c r="Y10" s="459" t="s">
        <v>397</v>
      </c>
      <c r="Z10" s="460"/>
      <c r="AA10" s="461"/>
      <c r="AB10" s="479" t="s">
        <v>534</v>
      </c>
      <c r="AC10" s="480"/>
      <c r="AD10" s="481"/>
      <c r="AE10" s="459" t="s">
        <v>310</v>
      </c>
      <c r="AF10" s="460"/>
      <c r="AG10" s="461"/>
      <c r="AH10" s="473" t="s">
        <v>383</v>
      </c>
      <c r="AI10" s="474"/>
      <c r="AJ10" s="475"/>
      <c r="AK10" s="528">
        <v>9</v>
      </c>
      <c r="AL10" s="522">
        <v>12</v>
      </c>
      <c r="AM10" s="522">
        <v>21</v>
      </c>
      <c r="AN10" s="525">
        <v>-9</v>
      </c>
      <c r="AO10" s="521">
        <v>5</v>
      </c>
      <c r="AP10" s="520">
        <v>89112</v>
      </c>
      <c r="AQ10" s="156"/>
    </row>
    <row r="11" spans="2:43" ht="20.100000000000001" customHeight="1" thickTop="1" thickBot="1">
      <c r="B11" s="532"/>
      <c r="C11" s="515"/>
      <c r="D11" s="2"/>
      <c r="E11" s="101" t="s">
        <v>619</v>
      </c>
      <c r="F11" s="14"/>
      <c r="G11" s="2"/>
      <c r="H11" s="101" t="s">
        <v>619</v>
      </c>
      <c r="I11" s="14"/>
      <c r="J11" s="2"/>
      <c r="K11" s="101" t="s">
        <v>618</v>
      </c>
      <c r="L11" s="14"/>
      <c r="M11" s="2"/>
      <c r="N11" s="6" t="s">
        <v>619</v>
      </c>
      <c r="O11" s="14"/>
      <c r="P11" s="2"/>
      <c r="Q11" s="101" t="s">
        <v>620</v>
      </c>
      <c r="R11" s="142"/>
      <c r="S11" s="2"/>
      <c r="T11" s="101" t="s">
        <v>619</v>
      </c>
      <c r="U11" s="14"/>
      <c r="V11" s="35"/>
      <c r="W11" s="101" t="s">
        <v>620</v>
      </c>
      <c r="X11" s="14"/>
      <c r="Y11" s="35"/>
      <c r="Z11" s="101" t="s">
        <v>619</v>
      </c>
      <c r="AA11" s="14"/>
      <c r="AB11" s="2"/>
      <c r="AC11" s="101" t="s">
        <v>619</v>
      </c>
      <c r="AD11" s="14"/>
      <c r="AE11" s="2"/>
      <c r="AF11" s="101" t="s">
        <v>619</v>
      </c>
      <c r="AG11" s="14"/>
      <c r="AH11" s="2"/>
      <c r="AI11" s="101" t="s">
        <v>620</v>
      </c>
      <c r="AJ11" s="14"/>
      <c r="AK11" s="529"/>
      <c r="AL11" s="523"/>
      <c r="AM11" s="523"/>
      <c r="AN11" s="526"/>
      <c r="AO11" s="521"/>
      <c r="AP11" s="520"/>
      <c r="AQ11" s="156">
        <v>10</v>
      </c>
    </row>
    <row r="12" spans="2:43" ht="20.100000000000001" customHeight="1" thickTop="1" thickBot="1">
      <c r="B12" s="533"/>
      <c r="C12" s="516"/>
      <c r="D12" s="3">
        <v>0</v>
      </c>
      <c r="E12" s="5" t="s">
        <v>351</v>
      </c>
      <c r="F12" s="8">
        <v>3</v>
      </c>
      <c r="G12" s="3">
        <v>1</v>
      </c>
      <c r="H12" s="5" t="s">
        <v>486</v>
      </c>
      <c r="I12" s="8">
        <v>2</v>
      </c>
      <c r="J12" s="3"/>
      <c r="K12" s="5"/>
      <c r="L12" s="8"/>
      <c r="M12" s="3">
        <v>0</v>
      </c>
      <c r="N12" s="5" t="s">
        <v>288</v>
      </c>
      <c r="O12" s="8">
        <v>1</v>
      </c>
      <c r="P12" s="3">
        <v>3</v>
      </c>
      <c r="Q12" s="5" t="s">
        <v>461</v>
      </c>
      <c r="R12" s="37">
        <v>0</v>
      </c>
      <c r="S12" s="3">
        <v>0</v>
      </c>
      <c r="T12" s="5" t="s">
        <v>442</v>
      </c>
      <c r="U12" s="8">
        <v>2</v>
      </c>
      <c r="V12" s="36">
        <v>3</v>
      </c>
      <c r="W12" s="5" t="s">
        <v>471</v>
      </c>
      <c r="X12" s="8">
        <v>1</v>
      </c>
      <c r="Y12" s="36">
        <v>1</v>
      </c>
      <c r="Z12" s="5" t="s">
        <v>622</v>
      </c>
      <c r="AA12" s="8">
        <v>6</v>
      </c>
      <c r="AB12" s="3">
        <v>1</v>
      </c>
      <c r="AC12" s="5" t="s">
        <v>609</v>
      </c>
      <c r="AD12" s="8">
        <v>3</v>
      </c>
      <c r="AE12" s="3">
        <v>0</v>
      </c>
      <c r="AF12" s="5" t="s">
        <v>326</v>
      </c>
      <c r="AG12" s="8">
        <v>2</v>
      </c>
      <c r="AH12" s="3">
        <v>3</v>
      </c>
      <c r="AI12" s="5" t="s">
        <v>388</v>
      </c>
      <c r="AJ12" s="8">
        <v>1</v>
      </c>
      <c r="AK12" s="530"/>
      <c r="AL12" s="524"/>
      <c r="AM12" s="524"/>
      <c r="AN12" s="527"/>
      <c r="AO12" s="521"/>
      <c r="AP12" s="520"/>
      <c r="AQ12" s="156"/>
    </row>
    <row r="13" spans="2:43" ht="20.100000000000001" customHeight="1" thickTop="1" thickBot="1">
      <c r="B13" s="531">
        <v>4</v>
      </c>
      <c r="C13" s="514" t="s">
        <v>10</v>
      </c>
      <c r="D13" s="497" t="s">
        <v>451</v>
      </c>
      <c r="E13" s="498"/>
      <c r="F13" s="499"/>
      <c r="G13" s="459" t="s">
        <v>397</v>
      </c>
      <c r="H13" s="460"/>
      <c r="I13" s="461"/>
      <c r="J13" s="459" t="s">
        <v>287</v>
      </c>
      <c r="K13" s="460"/>
      <c r="L13" s="461"/>
      <c r="M13" s="459"/>
      <c r="N13" s="460"/>
      <c r="O13" s="461"/>
      <c r="P13" s="479" t="s">
        <v>533</v>
      </c>
      <c r="Q13" s="480"/>
      <c r="R13" s="481"/>
      <c r="S13" s="459" t="s">
        <v>310</v>
      </c>
      <c r="T13" s="460"/>
      <c r="U13" s="461"/>
      <c r="V13" s="494" t="s">
        <v>362</v>
      </c>
      <c r="W13" s="495"/>
      <c r="X13" s="496"/>
      <c r="Y13" s="491" t="s">
        <v>481</v>
      </c>
      <c r="Z13" s="492"/>
      <c r="AA13" s="493"/>
      <c r="AB13" s="459" t="s">
        <v>336</v>
      </c>
      <c r="AC13" s="460"/>
      <c r="AD13" s="461"/>
      <c r="AE13" s="459" t="s">
        <v>395</v>
      </c>
      <c r="AF13" s="460"/>
      <c r="AG13" s="461"/>
      <c r="AH13" s="491" t="s">
        <v>470</v>
      </c>
      <c r="AI13" s="492"/>
      <c r="AJ13" s="493"/>
      <c r="AK13" s="528">
        <v>10</v>
      </c>
      <c r="AL13" s="522">
        <v>15</v>
      </c>
      <c r="AM13" s="522">
        <v>24</v>
      </c>
      <c r="AN13" s="525">
        <v>-9</v>
      </c>
      <c r="AO13" s="521">
        <v>4</v>
      </c>
      <c r="AP13" s="520">
        <v>99115</v>
      </c>
      <c r="AQ13" s="156"/>
    </row>
    <row r="14" spans="2:43" ht="20.100000000000001" customHeight="1" thickTop="1" thickBot="1">
      <c r="B14" s="532"/>
      <c r="C14" s="515"/>
      <c r="D14" s="2"/>
      <c r="E14" s="101" t="s">
        <v>621</v>
      </c>
      <c r="F14" s="14"/>
      <c r="G14" s="2"/>
      <c r="H14" s="101" t="s">
        <v>619</v>
      </c>
      <c r="I14" s="14"/>
      <c r="J14" s="2">
        <v>3</v>
      </c>
      <c r="K14" s="101" t="s">
        <v>620</v>
      </c>
      <c r="L14" s="14"/>
      <c r="M14" s="2"/>
      <c r="N14" s="101" t="s">
        <v>618</v>
      </c>
      <c r="O14" s="14"/>
      <c r="P14" s="2"/>
      <c r="Q14" s="101" t="s">
        <v>619</v>
      </c>
      <c r="R14" s="142"/>
      <c r="S14" s="2"/>
      <c r="T14" s="101" t="s">
        <v>619</v>
      </c>
      <c r="U14" s="14"/>
      <c r="V14" s="35"/>
      <c r="W14" s="6" t="s">
        <v>619</v>
      </c>
      <c r="X14" s="14"/>
      <c r="Y14" s="2"/>
      <c r="Z14" s="101" t="s">
        <v>619</v>
      </c>
      <c r="AA14" s="14"/>
      <c r="AB14" s="2"/>
      <c r="AC14" s="101" t="s">
        <v>619</v>
      </c>
      <c r="AD14" s="14"/>
      <c r="AE14" s="2"/>
      <c r="AF14" s="101" t="s">
        <v>620</v>
      </c>
      <c r="AG14" s="14"/>
      <c r="AH14" s="2"/>
      <c r="AI14" s="101" t="s">
        <v>620</v>
      </c>
      <c r="AJ14" s="14"/>
      <c r="AK14" s="529"/>
      <c r="AL14" s="523"/>
      <c r="AM14" s="523"/>
      <c r="AN14" s="526"/>
      <c r="AO14" s="521"/>
      <c r="AP14" s="520"/>
      <c r="AQ14" s="156">
        <v>10</v>
      </c>
    </row>
    <row r="15" spans="2:43" ht="20.100000000000001" customHeight="1" thickTop="1" thickBot="1">
      <c r="B15" s="533"/>
      <c r="C15" s="516"/>
      <c r="D15" s="3">
        <v>2</v>
      </c>
      <c r="E15" s="5" t="s">
        <v>461</v>
      </c>
      <c r="F15" s="8">
        <v>2</v>
      </c>
      <c r="G15" s="3">
        <v>0</v>
      </c>
      <c r="H15" s="5" t="s">
        <v>412</v>
      </c>
      <c r="I15" s="8">
        <v>2</v>
      </c>
      <c r="J15" s="3">
        <v>1</v>
      </c>
      <c r="K15" s="5" t="s">
        <v>288</v>
      </c>
      <c r="L15" s="8">
        <v>0</v>
      </c>
      <c r="M15" s="3"/>
      <c r="N15" s="5"/>
      <c r="O15" s="8"/>
      <c r="P15" s="3">
        <v>0</v>
      </c>
      <c r="Q15" s="5" t="s">
        <v>605</v>
      </c>
      <c r="R15" s="37">
        <v>5</v>
      </c>
      <c r="S15" s="3">
        <v>1</v>
      </c>
      <c r="T15" s="5" t="s">
        <v>320</v>
      </c>
      <c r="U15" s="8">
        <v>4</v>
      </c>
      <c r="V15" s="36">
        <v>2</v>
      </c>
      <c r="W15" s="5" t="s">
        <v>372</v>
      </c>
      <c r="X15" s="8">
        <v>6</v>
      </c>
      <c r="Y15" s="3">
        <v>2</v>
      </c>
      <c r="Z15" s="5" t="s">
        <v>480</v>
      </c>
      <c r="AA15" s="8">
        <v>3</v>
      </c>
      <c r="AB15" s="3">
        <v>1</v>
      </c>
      <c r="AC15" s="5" t="s">
        <v>351</v>
      </c>
      <c r="AD15" s="8">
        <v>2</v>
      </c>
      <c r="AE15" s="3">
        <v>3</v>
      </c>
      <c r="AF15" s="5" t="s">
        <v>398</v>
      </c>
      <c r="AG15" s="8">
        <v>0</v>
      </c>
      <c r="AH15" s="3">
        <v>3</v>
      </c>
      <c r="AI15" s="5" t="s">
        <v>488</v>
      </c>
      <c r="AJ15" s="8">
        <v>0</v>
      </c>
      <c r="AK15" s="530"/>
      <c r="AL15" s="524"/>
      <c r="AM15" s="524"/>
      <c r="AN15" s="527"/>
      <c r="AO15" s="521"/>
      <c r="AP15" s="520"/>
      <c r="AQ15" s="156"/>
    </row>
    <row r="16" spans="2:43" ht="20.100000000000001" customHeight="1" thickTop="1" thickBot="1">
      <c r="B16" s="531">
        <v>5</v>
      </c>
      <c r="C16" s="469" t="s">
        <v>98</v>
      </c>
      <c r="D16" s="459" t="s">
        <v>308</v>
      </c>
      <c r="E16" s="460"/>
      <c r="F16" s="461"/>
      <c r="G16" s="459" t="s">
        <v>395</v>
      </c>
      <c r="H16" s="460"/>
      <c r="I16" s="461"/>
      <c r="J16" s="497" t="s">
        <v>451</v>
      </c>
      <c r="K16" s="498"/>
      <c r="L16" s="499"/>
      <c r="M16" s="479" t="s">
        <v>533</v>
      </c>
      <c r="N16" s="480"/>
      <c r="O16" s="481"/>
      <c r="P16" s="459"/>
      <c r="Q16" s="460"/>
      <c r="R16" s="460"/>
      <c r="S16" s="506" t="s">
        <v>425</v>
      </c>
      <c r="T16" s="507"/>
      <c r="U16" s="508"/>
      <c r="V16" s="459" t="s">
        <v>335</v>
      </c>
      <c r="W16" s="460"/>
      <c r="X16" s="461"/>
      <c r="Y16" s="482" t="s">
        <v>435</v>
      </c>
      <c r="Z16" s="483"/>
      <c r="AA16" s="484"/>
      <c r="AB16" s="473" t="s">
        <v>380</v>
      </c>
      <c r="AC16" s="474"/>
      <c r="AD16" s="475"/>
      <c r="AE16" s="479" t="s">
        <v>535</v>
      </c>
      <c r="AF16" s="480"/>
      <c r="AG16" s="481"/>
      <c r="AH16" s="459" t="s">
        <v>396</v>
      </c>
      <c r="AI16" s="460"/>
      <c r="AJ16" s="461"/>
      <c r="AK16" s="528">
        <v>6</v>
      </c>
      <c r="AL16" s="522">
        <v>11</v>
      </c>
      <c r="AM16" s="522">
        <v>29</v>
      </c>
      <c r="AN16" s="525">
        <v>-18</v>
      </c>
      <c r="AO16" s="521">
        <v>7</v>
      </c>
      <c r="AP16" s="556">
        <v>58211</v>
      </c>
      <c r="AQ16" s="156"/>
    </row>
    <row r="17" spans="2:44" ht="20.100000000000001" customHeight="1" thickTop="1" thickBot="1">
      <c r="B17" s="532"/>
      <c r="C17" s="469"/>
      <c r="D17" s="2"/>
      <c r="E17" s="101" t="s">
        <v>620</v>
      </c>
      <c r="F17" s="14"/>
      <c r="G17" s="2"/>
      <c r="H17" s="101" t="s">
        <v>619</v>
      </c>
      <c r="I17" s="14"/>
      <c r="J17" s="2"/>
      <c r="K17" s="101" t="s">
        <v>619</v>
      </c>
      <c r="L17" s="14"/>
      <c r="M17" s="2"/>
      <c r="N17" s="101" t="s">
        <v>620</v>
      </c>
      <c r="O17" s="14"/>
      <c r="P17" s="2"/>
      <c r="Q17" s="6" t="s">
        <v>618</v>
      </c>
      <c r="R17" s="142"/>
      <c r="S17" s="2"/>
      <c r="T17" s="6" t="s">
        <v>619</v>
      </c>
      <c r="U17" s="14"/>
      <c r="V17" s="35"/>
      <c r="W17" s="101" t="s">
        <v>619</v>
      </c>
      <c r="X17" s="14"/>
      <c r="Y17" s="2"/>
      <c r="Z17" s="101" t="s">
        <v>619</v>
      </c>
      <c r="AA17" s="14"/>
      <c r="AB17" s="2"/>
      <c r="AC17" s="6" t="s">
        <v>619</v>
      </c>
      <c r="AD17" s="14"/>
      <c r="AE17" s="2"/>
      <c r="AF17" s="6" t="s">
        <v>619</v>
      </c>
      <c r="AG17" s="14"/>
      <c r="AH17" s="2"/>
      <c r="AI17" s="6" t="s">
        <v>619</v>
      </c>
      <c r="AJ17" s="14"/>
      <c r="AK17" s="529"/>
      <c r="AL17" s="523"/>
      <c r="AM17" s="523"/>
      <c r="AN17" s="526"/>
      <c r="AO17" s="521"/>
      <c r="AP17" s="556"/>
      <c r="AQ17" s="156">
        <v>10</v>
      </c>
    </row>
    <row r="18" spans="2:44" ht="20.100000000000001" customHeight="1" thickTop="1" thickBot="1">
      <c r="B18" s="532"/>
      <c r="C18" s="469"/>
      <c r="D18" s="2">
        <v>3</v>
      </c>
      <c r="E18" s="143" t="s">
        <v>317</v>
      </c>
      <c r="F18" s="14">
        <v>1</v>
      </c>
      <c r="G18" s="2">
        <v>1</v>
      </c>
      <c r="H18" s="6" t="s">
        <v>405</v>
      </c>
      <c r="I18" s="14">
        <v>3</v>
      </c>
      <c r="J18" s="2">
        <v>0</v>
      </c>
      <c r="K18" s="6" t="s">
        <v>461</v>
      </c>
      <c r="L18" s="14">
        <v>3</v>
      </c>
      <c r="M18" s="2">
        <v>5</v>
      </c>
      <c r="N18" s="6" t="s">
        <v>605</v>
      </c>
      <c r="O18" s="14">
        <v>0</v>
      </c>
      <c r="P18" s="2"/>
      <c r="Q18" s="6"/>
      <c r="R18" s="142"/>
      <c r="S18" s="2">
        <v>0</v>
      </c>
      <c r="T18" s="6" t="s">
        <v>427</v>
      </c>
      <c r="U18" s="14">
        <v>4</v>
      </c>
      <c r="V18" s="35">
        <v>0</v>
      </c>
      <c r="W18" s="6" t="s">
        <v>351</v>
      </c>
      <c r="X18" s="14">
        <v>5</v>
      </c>
      <c r="Y18" s="2">
        <v>0</v>
      </c>
      <c r="Z18" s="6" t="s">
        <v>437</v>
      </c>
      <c r="AA18" s="14">
        <v>6</v>
      </c>
      <c r="AB18" s="2">
        <v>2</v>
      </c>
      <c r="AC18" s="6" t="s">
        <v>381</v>
      </c>
      <c r="AD18" s="14">
        <v>4</v>
      </c>
      <c r="AE18" s="2">
        <v>0</v>
      </c>
      <c r="AF18" s="6" t="s">
        <v>616</v>
      </c>
      <c r="AG18" s="14">
        <v>1</v>
      </c>
      <c r="AH18" s="2">
        <v>0</v>
      </c>
      <c r="AI18" s="6" t="s">
        <v>408</v>
      </c>
      <c r="AJ18" s="14">
        <v>2</v>
      </c>
      <c r="AK18" s="529"/>
      <c r="AL18" s="524"/>
      <c r="AM18" s="524"/>
      <c r="AN18" s="527"/>
      <c r="AO18" s="521"/>
      <c r="AP18" s="556"/>
      <c r="AQ18" s="156"/>
    </row>
    <row r="19" spans="2:44" ht="20.100000000000001" customHeight="1" thickTop="1" thickBot="1">
      <c r="B19" s="531">
        <v>6</v>
      </c>
      <c r="C19" s="469" t="s">
        <v>260</v>
      </c>
      <c r="D19" s="491" t="s">
        <v>467</v>
      </c>
      <c r="E19" s="492"/>
      <c r="F19" s="493"/>
      <c r="G19" s="459" t="s">
        <v>335</v>
      </c>
      <c r="H19" s="460"/>
      <c r="I19" s="461"/>
      <c r="J19" s="537" t="s">
        <v>440</v>
      </c>
      <c r="K19" s="538"/>
      <c r="L19" s="539"/>
      <c r="M19" s="459" t="s">
        <v>310</v>
      </c>
      <c r="N19" s="460"/>
      <c r="O19" s="461"/>
      <c r="P19" s="506" t="s">
        <v>425</v>
      </c>
      <c r="Q19" s="507"/>
      <c r="R19" s="508"/>
      <c r="S19" s="459"/>
      <c r="T19" s="460"/>
      <c r="U19" s="461"/>
      <c r="V19" s="473" t="s">
        <v>380</v>
      </c>
      <c r="W19" s="474"/>
      <c r="X19" s="475"/>
      <c r="Y19" s="476" t="s">
        <v>497</v>
      </c>
      <c r="Z19" s="477"/>
      <c r="AA19" s="478"/>
      <c r="AB19" s="459" t="s">
        <v>396</v>
      </c>
      <c r="AC19" s="460"/>
      <c r="AD19" s="461"/>
      <c r="AE19" s="476" t="s">
        <v>496</v>
      </c>
      <c r="AF19" s="477"/>
      <c r="AG19" s="478"/>
      <c r="AH19" s="459" t="s">
        <v>397</v>
      </c>
      <c r="AI19" s="460"/>
      <c r="AJ19" s="461"/>
      <c r="AK19" s="528">
        <v>26</v>
      </c>
      <c r="AL19" s="522">
        <v>31</v>
      </c>
      <c r="AM19" s="522">
        <v>7</v>
      </c>
      <c r="AN19" s="525">
        <v>24</v>
      </c>
      <c r="AO19" s="521">
        <v>1</v>
      </c>
      <c r="AP19" s="557">
        <v>262431</v>
      </c>
      <c r="AQ19" s="314"/>
      <c r="AR19" s="315"/>
    </row>
    <row r="20" spans="2:44" ht="20.100000000000001" customHeight="1" thickTop="1" thickBot="1">
      <c r="B20" s="532"/>
      <c r="C20" s="469"/>
      <c r="D20" s="2"/>
      <c r="E20" s="101" t="s">
        <v>620</v>
      </c>
      <c r="F20" s="14"/>
      <c r="G20" s="2"/>
      <c r="H20" s="101" t="s">
        <v>620</v>
      </c>
      <c r="I20" s="14"/>
      <c r="J20" s="2"/>
      <c r="K20" s="101" t="s">
        <v>620</v>
      </c>
      <c r="L20" s="14"/>
      <c r="M20" s="2"/>
      <c r="N20" s="101" t="s">
        <v>620</v>
      </c>
      <c r="O20" s="14"/>
      <c r="P20" s="2"/>
      <c r="Q20" s="6" t="s">
        <v>620</v>
      </c>
      <c r="R20" s="142"/>
      <c r="S20" s="2"/>
      <c r="T20" s="6" t="s">
        <v>618</v>
      </c>
      <c r="U20" s="14"/>
      <c r="V20" s="35"/>
      <c r="W20" s="101" t="s">
        <v>620</v>
      </c>
      <c r="X20" s="14"/>
      <c r="Y20" s="2"/>
      <c r="Z20" s="101" t="s">
        <v>620</v>
      </c>
      <c r="AA20" s="14"/>
      <c r="AB20" s="2"/>
      <c r="AC20" s="6" t="s">
        <v>621</v>
      </c>
      <c r="AD20" s="14"/>
      <c r="AE20" s="2"/>
      <c r="AF20" s="6" t="s">
        <v>621</v>
      </c>
      <c r="AG20" s="14"/>
      <c r="AH20" s="2"/>
      <c r="AI20" s="6" t="s">
        <v>620</v>
      </c>
      <c r="AJ20" s="14"/>
      <c r="AK20" s="529"/>
      <c r="AL20" s="523"/>
      <c r="AM20" s="523"/>
      <c r="AN20" s="526"/>
      <c r="AO20" s="521"/>
      <c r="AP20" s="557"/>
      <c r="AQ20" s="314">
        <v>10</v>
      </c>
      <c r="AR20" s="315"/>
    </row>
    <row r="21" spans="2:44" ht="20.100000000000001" customHeight="1" thickTop="1" thickBot="1">
      <c r="B21" s="533"/>
      <c r="C21" s="469"/>
      <c r="D21" s="3">
        <v>3</v>
      </c>
      <c r="E21" s="15" t="s">
        <v>471</v>
      </c>
      <c r="F21" s="8">
        <v>0</v>
      </c>
      <c r="G21" s="3">
        <v>6</v>
      </c>
      <c r="H21" s="5" t="s">
        <v>345</v>
      </c>
      <c r="I21" s="8">
        <v>1</v>
      </c>
      <c r="J21" s="3">
        <v>2</v>
      </c>
      <c r="K21" s="5" t="s">
        <v>442</v>
      </c>
      <c r="L21" s="8">
        <v>0</v>
      </c>
      <c r="M21" s="3">
        <v>4</v>
      </c>
      <c r="N21" s="5" t="s">
        <v>320</v>
      </c>
      <c r="O21" s="8">
        <v>1</v>
      </c>
      <c r="P21" s="3">
        <v>4</v>
      </c>
      <c r="Q21" s="5" t="s">
        <v>427</v>
      </c>
      <c r="R21" s="37">
        <v>0</v>
      </c>
      <c r="S21" s="3"/>
      <c r="T21" s="5"/>
      <c r="U21" s="8"/>
      <c r="V21" s="36">
        <v>1</v>
      </c>
      <c r="W21" s="5" t="s">
        <v>381</v>
      </c>
      <c r="X21" s="8">
        <v>0</v>
      </c>
      <c r="Y21" s="3">
        <v>3</v>
      </c>
      <c r="Z21" s="5" t="s">
        <v>597</v>
      </c>
      <c r="AA21" s="8">
        <v>1</v>
      </c>
      <c r="AB21" s="3">
        <v>1</v>
      </c>
      <c r="AC21" s="5" t="s">
        <v>408</v>
      </c>
      <c r="AD21" s="8">
        <v>1</v>
      </c>
      <c r="AE21" s="3">
        <v>2</v>
      </c>
      <c r="AF21" s="5" t="s">
        <v>548</v>
      </c>
      <c r="AG21" s="8">
        <v>2</v>
      </c>
      <c r="AH21" s="3">
        <v>5</v>
      </c>
      <c r="AI21" s="5" t="s">
        <v>412</v>
      </c>
      <c r="AJ21" s="8">
        <v>1</v>
      </c>
      <c r="AK21" s="530"/>
      <c r="AL21" s="524"/>
      <c r="AM21" s="524"/>
      <c r="AN21" s="527"/>
      <c r="AO21" s="521"/>
      <c r="AP21" s="557"/>
      <c r="AQ21" s="314"/>
      <c r="AR21" s="315"/>
    </row>
    <row r="22" spans="2:44" ht="20.100000000000001" customHeight="1" thickTop="1" thickBot="1">
      <c r="B22" s="531">
        <v>7</v>
      </c>
      <c r="C22" s="469" t="s">
        <v>261</v>
      </c>
      <c r="D22" s="459" t="s">
        <v>396</v>
      </c>
      <c r="E22" s="460"/>
      <c r="F22" s="461"/>
      <c r="G22" s="459" t="s">
        <v>310</v>
      </c>
      <c r="H22" s="460"/>
      <c r="I22" s="461"/>
      <c r="J22" s="491" t="s">
        <v>467</v>
      </c>
      <c r="K22" s="492"/>
      <c r="L22" s="493"/>
      <c r="M22" s="494" t="s">
        <v>362</v>
      </c>
      <c r="N22" s="495"/>
      <c r="O22" s="496"/>
      <c r="P22" s="459" t="s">
        <v>335</v>
      </c>
      <c r="Q22" s="460"/>
      <c r="R22" s="461"/>
      <c r="S22" s="473" t="s">
        <v>380</v>
      </c>
      <c r="T22" s="474"/>
      <c r="U22" s="475"/>
      <c r="V22" s="546"/>
      <c r="W22" s="546"/>
      <c r="X22" s="547"/>
      <c r="Y22" s="497" t="s">
        <v>451</v>
      </c>
      <c r="Z22" s="498"/>
      <c r="AA22" s="499"/>
      <c r="AB22" s="482" t="s">
        <v>432</v>
      </c>
      <c r="AC22" s="483"/>
      <c r="AD22" s="484"/>
      <c r="AE22" s="473" t="s">
        <v>382</v>
      </c>
      <c r="AF22" s="474"/>
      <c r="AG22" s="475"/>
      <c r="AH22" s="476" t="s">
        <v>496</v>
      </c>
      <c r="AI22" s="477"/>
      <c r="AJ22" s="478"/>
      <c r="AK22" s="529">
        <v>14</v>
      </c>
      <c r="AL22" s="522">
        <v>17</v>
      </c>
      <c r="AM22" s="522">
        <v>13</v>
      </c>
      <c r="AN22" s="525">
        <v>4</v>
      </c>
      <c r="AO22" s="521">
        <v>3</v>
      </c>
      <c r="AP22" s="520">
        <v>140417</v>
      </c>
      <c r="AQ22" s="156"/>
    </row>
    <row r="23" spans="2:44" ht="20.100000000000001" customHeight="1" thickTop="1" thickBot="1">
      <c r="B23" s="532"/>
      <c r="C23" s="469"/>
      <c r="D23" s="2"/>
      <c r="E23" s="101" t="s">
        <v>620</v>
      </c>
      <c r="F23" s="14"/>
      <c r="G23" s="2"/>
      <c r="H23" s="101" t="s">
        <v>620</v>
      </c>
      <c r="I23" s="14"/>
      <c r="J23" s="2"/>
      <c r="K23" s="101" t="s">
        <v>619</v>
      </c>
      <c r="L23" s="14"/>
      <c r="M23" s="2"/>
      <c r="N23" s="101" t="s">
        <v>620</v>
      </c>
      <c r="O23" s="14"/>
      <c r="P23" s="2"/>
      <c r="Q23" s="6" t="s">
        <v>620</v>
      </c>
      <c r="R23" s="142"/>
      <c r="S23" s="2"/>
      <c r="T23" s="6" t="s">
        <v>619</v>
      </c>
      <c r="U23" s="14"/>
      <c r="V23" s="35"/>
      <c r="W23" s="101" t="s">
        <v>618</v>
      </c>
      <c r="X23" s="14"/>
      <c r="Y23" s="2"/>
      <c r="Z23" s="101" t="s">
        <v>619</v>
      </c>
      <c r="AA23" s="14"/>
      <c r="AB23" s="2"/>
      <c r="AC23" s="6" t="s">
        <v>621</v>
      </c>
      <c r="AD23" s="14"/>
      <c r="AE23" s="2"/>
      <c r="AF23" s="6" t="s">
        <v>619</v>
      </c>
      <c r="AG23" s="14"/>
      <c r="AH23" s="2"/>
      <c r="AI23" s="6" t="s">
        <v>621</v>
      </c>
      <c r="AJ23" s="14"/>
      <c r="AK23" s="529"/>
      <c r="AL23" s="523"/>
      <c r="AM23" s="523"/>
      <c r="AN23" s="526"/>
      <c r="AO23" s="521"/>
      <c r="AP23" s="520"/>
      <c r="AQ23" s="156">
        <v>10</v>
      </c>
    </row>
    <row r="24" spans="2:44" ht="20.100000000000001" customHeight="1" thickTop="1" thickBot="1">
      <c r="B24" s="532"/>
      <c r="C24" s="488"/>
      <c r="D24" s="3">
        <v>3</v>
      </c>
      <c r="E24" s="15" t="s">
        <v>408</v>
      </c>
      <c r="F24" s="8">
        <v>0</v>
      </c>
      <c r="G24" s="3">
        <v>1</v>
      </c>
      <c r="H24" s="5" t="s">
        <v>326</v>
      </c>
      <c r="I24" s="8">
        <v>0</v>
      </c>
      <c r="J24" s="3">
        <v>1</v>
      </c>
      <c r="K24" s="5" t="s">
        <v>471</v>
      </c>
      <c r="L24" s="8">
        <v>3</v>
      </c>
      <c r="M24" s="3">
        <v>6</v>
      </c>
      <c r="N24" s="5" t="s">
        <v>372</v>
      </c>
      <c r="O24" s="8">
        <v>2</v>
      </c>
      <c r="P24" s="3">
        <v>5</v>
      </c>
      <c r="Q24" s="5" t="s">
        <v>351</v>
      </c>
      <c r="R24" s="37">
        <v>0</v>
      </c>
      <c r="S24" s="3">
        <v>0</v>
      </c>
      <c r="T24" s="5" t="s">
        <v>381</v>
      </c>
      <c r="U24" s="8">
        <v>1</v>
      </c>
      <c r="V24" s="36"/>
      <c r="W24" s="5"/>
      <c r="X24" s="8"/>
      <c r="Y24" s="3">
        <v>0</v>
      </c>
      <c r="Z24" s="5" t="s">
        <v>461</v>
      </c>
      <c r="AA24" s="8">
        <v>5</v>
      </c>
      <c r="AB24" s="3">
        <v>1</v>
      </c>
      <c r="AC24" s="5" t="s">
        <v>433</v>
      </c>
      <c r="AD24" s="8">
        <v>1</v>
      </c>
      <c r="AE24" s="3">
        <v>0</v>
      </c>
      <c r="AF24" s="5" t="s">
        <v>388</v>
      </c>
      <c r="AG24" s="8">
        <v>1</v>
      </c>
      <c r="AH24" s="3">
        <v>0</v>
      </c>
      <c r="AI24" s="5" t="s">
        <v>543</v>
      </c>
      <c r="AJ24" s="8">
        <v>0</v>
      </c>
      <c r="AK24" s="530"/>
      <c r="AL24" s="524"/>
      <c r="AM24" s="524"/>
      <c r="AN24" s="527"/>
      <c r="AO24" s="558"/>
      <c r="AP24" s="520"/>
      <c r="AQ24" s="156"/>
    </row>
    <row r="25" spans="2:44" ht="20.100000000000001" customHeight="1" thickTop="1" thickBot="1">
      <c r="B25" s="553">
        <v>8</v>
      </c>
      <c r="C25" s="554" t="s">
        <v>192</v>
      </c>
      <c r="D25" s="473" t="s">
        <v>383</v>
      </c>
      <c r="E25" s="474"/>
      <c r="F25" s="475"/>
      <c r="G25" s="494" t="s">
        <v>362</v>
      </c>
      <c r="H25" s="495"/>
      <c r="I25" s="496"/>
      <c r="J25" s="459" t="s">
        <v>397</v>
      </c>
      <c r="K25" s="460"/>
      <c r="L25" s="461"/>
      <c r="M25" s="491" t="s">
        <v>481</v>
      </c>
      <c r="N25" s="492"/>
      <c r="O25" s="493"/>
      <c r="P25" s="482" t="s">
        <v>435</v>
      </c>
      <c r="Q25" s="483"/>
      <c r="R25" s="484"/>
      <c r="S25" s="476" t="s">
        <v>497</v>
      </c>
      <c r="T25" s="477"/>
      <c r="U25" s="478"/>
      <c r="V25" s="497" t="s">
        <v>451</v>
      </c>
      <c r="W25" s="498"/>
      <c r="X25" s="499"/>
      <c r="Y25" s="551"/>
      <c r="Z25" s="460"/>
      <c r="AA25" s="461"/>
      <c r="AB25" s="459" t="s">
        <v>334</v>
      </c>
      <c r="AC25" s="460"/>
      <c r="AD25" s="461"/>
      <c r="AE25" s="459" t="s">
        <v>335</v>
      </c>
      <c r="AF25" s="460"/>
      <c r="AG25" s="461"/>
      <c r="AH25" s="459" t="s">
        <v>308</v>
      </c>
      <c r="AI25" s="460"/>
      <c r="AJ25" s="461"/>
      <c r="AK25" s="528">
        <v>21</v>
      </c>
      <c r="AL25" s="522">
        <v>32</v>
      </c>
      <c r="AM25" s="522">
        <v>12</v>
      </c>
      <c r="AN25" s="525">
        <v>20</v>
      </c>
      <c r="AO25" s="552">
        <v>2</v>
      </c>
      <c r="AP25" s="520">
        <v>212032</v>
      </c>
      <c r="AQ25" s="156"/>
    </row>
    <row r="26" spans="2:44" ht="20.100000000000001" customHeight="1" thickTop="1" thickBot="1">
      <c r="B26" s="540"/>
      <c r="C26" s="469"/>
      <c r="D26" s="2"/>
      <c r="E26" s="101" t="s">
        <v>620</v>
      </c>
      <c r="F26" s="14"/>
      <c r="G26" s="2"/>
      <c r="H26" s="101" t="s">
        <v>619</v>
      </c>
      <c r="I26" s="14"/>
      <c r="J26" s="2"/>
      <c r="K26" s="101" t="s">
        <v>620</v>
      </c>
      <c r="L26" s="14"/>
      <c r="M26" s="2"/>
      <c r="N26" s="101" t="s">
        <v>620</v>
      </c>
      <c r="O26" s="14"/>
      <c r="P26" s="2"/>
      <c r="Q26" s="6" t="s">
        <v>620</v>
      </c>
      <c r="R26" s="142"/>
      <c r="S26" s="2"/>
      <c r="T26" s="6" t="s">
        <v>619</v>
      </c>
      <c r="U26" s="14"/>
      <c r="V26" s="35"/>
      <c r="W26" s="101" t="s">
        <v>620</v>
      </c>
      <c r="X26" s="14"/>
      <c r="Y26" s="2"/>
      <c r="Z26" s="101" t="s">
        <v>618</v>
      </c>
      <c r="AA26" s="14"/>
      <c r="AB26" s="2"/>
      <c r="AC26" s="6" t="s">
        <v>619</v>
      </c>
      <c r="AD26" s="14"/>
      <c r="AE26" s="2"/>
      <c r="AF26" s="6" t="s">
        <v>620</v>
      </c>
      <c r="AG26" s="14"/>
      <c r="AH26" s="2"/>
      <c r="AI26" s="6" t="s">
        <v>620</v>
      </c>
      <c r="AJ26" s="14"/>
      <c r="AK26" s="529"/>
      <c r="AL26" s="523"/>
      <c r="AM26" s="523"/>
      <c r="AN26" s="526"/>
      <c r="AO26" s="521"/>
      <c r="AP26" s="520"/>
      <c r="AQ26" s="156">
        <v>10</v>
      </c>
    </row>
    <row r="27" spans="2:44" ht="20.100000000000001" customHeight="1" thickTop="1" thickBot="1">
      <c r="B27" s="540"/>
      <c r="C27" s="469"/>
      <c r="D27" s="3">
        <v>3</v>
      </c>
      <c r="E27" s="15" t="s">
        <v>388</v>
      </c>
      <c r="F27" s="8">
        <v>0</v>
      </c>
      <c r="G27" s="3">
        <v>0</v>
      </c>
      <c r="H27" s="5" t="s">
        <v>372</v>
      </c>
      <c r="I27" s="8">
        <v>2</v>
      </c>
      <c r="J27" s="3">
        <v>6</v>
      </c>
      <c r="K27" s="5" t="s">
        <v>412</v>
      </c>
      <c r="L27" s="8">
        <v>1</v>
      </c>
      <c r="M27" s="3">
        <v>3</v>
      </c>
      <c r="N27" s="5" t="s">
        <v>480</v>
      </c>
      <c r="O27" s="8">
        <v>2</v>
      </c>
      <c r="P27" s="3">
        <v>6</v>
      </c>
      <c r="Q27" s="5" t="s">
        <v>438</v>
      </c>
      <c r="R27" s="37">
        <v>0</v>
      </c>
      <c r="S27" s="3">
        <v>1</v>
      </c>
      <c r="T27" s="5" t="s">
        <v>597</v>
      </c>
      <c r="U27" s="8">
        <v>3</v>
      </c>
      <c r="V27" s="36">
        <v>5</v>
      </c>
      <c r="W27" s="5" t="s">
        <v>461</v>
      </c>
      <c r="X27" s="8">
        <v>0</v>
      </c>
      <c r="Y27" s="3"/>
      <c r="Z27" s="5"/>
      <c r="AA27" s="8"/>
      <c r="AB27" s="3">
        <v>1</v>
      </c>
      <c r="AC27" s="5" t="s">
        <v>341</v>
      </c>
      <c r="AD27" s="8">
        <v>4</v>
      </c>
      <c r="AE27" s="3">
        <v>2</v>
      </c>
      <c r="AF27" s="5" t="s">
        <v>345</v>
      </c>
      <c r="AG27" s="8">
        <v>0</v>
      </c>
      <c r="AH27" s="3">
        <v>5</v>
      </c>
      <c r="AI27" s="5" t="s">
        <v>317</v>
      </c>
      <c r="AJ27" s="8">
        <v>0</v>
      </c>
      <c r="AK27" s="530"/>
      <c r="AL27" s="524"/>
      <c r="AM27" s="524"/>
      <c r="AN27" s="527"/>
      <c r="AO27" s="521"/>
      <c r="AP27" s="520"/>
      <c r="AQ27" s="156"/>
    </row>
    <row r="28" spans="2:44" ht="20.100000000000001" customHeight="1" thickTop="1" thickBot="1">
      <c r="B28" s="533">
        <v>9</v>
      </c>
      <c r="C28" s="490" t="s">
        <v>82</v>
      </c>
      <c r="D28" s="491" t="s">
        <v>469</v>
      </c>
      <c r="E28" s="492"/>
      <c r="F28" s="493"/>
      <c r="G28" s="497" t="s">
        <v>449</v>
      </c>
      <c r="H28" s="498"/>
      <c r="I28" s="499"/>
      <c r="J28" s="479" t="s">
        <v>534</v>
      </c>
      <c r="K28" s="480"/>
      <c r="L28" s="481"/>
      <c r="M28" s="459" t="s">
        <v>336</v>
      </c>
      <c r="N28" s="460"/>
      <c r="O28" s="461"/>
      <c r="P28" s="473" t="s">
        <v>380</v>
      </c>
      <c r="Q28" s="474"/>
      <c r="R28" s="475"/>
      <c r="S28" s="459" t="s">
        <v>396</v>
      </c>
      <c r="T28" s="460"/>
      <c r="U28" s="461"/>
      <c r="V28" s="482" t="s">
        <v>432</v>
      </c>
      <c r="W28" s="483"/>
      <c r="X28" s="484"/>
      <c r="Y28" s="459" t="s">
        <v>334</v>
      </c>
      <c r="Z28" s="460"/>
      <c r="AA28" s="461"/>
      <c r="AB28" s="459"/>
      <c r="AC28" s="460"/>
      <c r="AD28" s="461"/>
      <c r="AE28" s="459" t="s">
        <v>287</v>
      </c>
      <c r="AF28" s="460"/>
      <c r="AG28" s="461"/>
      <c r="AH28" s="491" t="s">
        <v>468</v>
      </c>
      <c r="AI28" s="492"/>
      <c r="AJ28" s="493"/>
      <c r="AK28" s="528">
        <v>24</v>
      </c>
      <c r="AL28" s="522">
        <v>25</v>
      </c>
      <c r="AM28" s="522">
        <v>9</v>
      </c>
      <c r="AN28" s="525">
        <v>16</v>
      </c>
      <c r="AO28" s="552">
        <v>1</v>
      </c>
      <c r="AP28" s="520">
        <v>241625</v>
      </c>
      <c r="AQ28" s="156"/>
    </row>
    <row r="29" spans="2:44" ht="20.100000000000001" customHeight="1" thickTop="1" thickBot="1">
      <c r="B29" s="540"/>
      <c r="C29" s="469"/>
      <c r="D29" s="2"/>
      <c r="E29" s="101" t="s">
        <v>620</v>
      </c>
      <c r="F29" s="14"/>
      <c r="G29" s="2"/>
      <c r="H29" s="101" t="s">
        <v>620</v>
      </c>
      <c r="I29" s="14"/>
      <c r="J29" s="2"/>
      <c r="K29" s="101" t="s">
        <v>620</v>
      </c>
      <c r="L29" s="14"/>
      <c r="M29" s="2"/>
      <c r="N29" s="101" t="s">
        <v>620</v>
      </c>
      <c r="O29" s="14"/>
      <c r="P29" s="2"/>
      <c r="Q29" s="6" t="s">
        <v>620</v>
      </c>
      <c r="R29" s="142"/>
      <c r="S29" s="2"/>
      <c r="T29" s="6" t="s">
        <v>621</v>
      </c>
      <c r="U29" s="14"/>
      <c r="V29" s="35"/>
      <c r="W29" s="101" t="s">
        <v>621</v>
      </c>
      <c r="X29" s="14"/>
      <c r="Y29" s="2"/>
      <c r="Z29" s="101" t="s">
        <v>620</v>
      </c>
      <c r="AA29" s="14"/>
      <c r="AB29" s="2"/>
      <c r="AC29" s="6" t="s">
        <v>618</v>
      </c>
      <c r="AD29" s="14"/>
      <c r="AE29" s="2"/>
      <c r="AF29" s="6" t="s">
        <v>621</v>
      </c>
      <c r="AG29" s="14"/>
      <c r="AH29" s="2"/>
      <c r="AI29" s="6" t="s">
        <v>620</v>
      </c>
      <c r="AJ29" s="14"/>
      <c r="AK29" s="529"/>
      <c r="AL29" s="523"/>
      <c r="AM29" s="523"/>
      <c r="AN29" s="526"/>
      <c r="AO29" s="521"/>
      <c r="AP29" s="520"/>
      <c r="AQ29" s="156">
        <v>10</v>
      </c>
    </row>
    <row r="30" spans="2:44" ht="20.100000000000001" customHeight="1" thickTop="1" thickBot="1">
      <c r="B30" s="540"/>
      <c r="C30" s="469"/>
      <c r="D30" s="3">
        <v>4</v>
      </c>
      <c r="E30" s="15" t="s">
        <v>488</v>
      </c>
      <c r="F30" s="8">
        <v>0</v>
      </c>
      <c r="G30" s="3">
        <v>2</v>
      </c>
      <c r="H30" s="5" t="s">
        <v>453</v>
      </c>
      <c r="I30" s="8">
        <v>0</v>
      </c>
      <c r="J30" s="3">
        <v>3</v>
      </c>
      <c r="K30" s="5" t="s">
        <v>609</v>
      </c>
      <c r="L30" s="8">
        <v>1</v>
      </c>
      <c r="M30" s="3">
        <v>2</v>
      </c>
      <c r="N30" s="5" t="s">
        <v>351</v>
      </c>
      <c r="O30" s="8">
        <v>1</v>
      </c>
      <c r="P30" s="3">
        <v>4</v>
      </c>
      <c r="Q30" s="5" t="s">
        <v>381</v>
      </c>
      <c r="R30" s="37">
        <v>2</v>
      </c>
      <c r="S30" s="3">
        <v>1</v>
      </c>
      <c r="T30" s="5" t="s">
        <v>408</v>
      </c>
      <c r="U30" s="8">
        <v>1</v>
      </c>
      <c r="V30" s="36">
        <v>1</v>
      </c>
      <c r="W30" s="5" t="s">
        <v>433</v>
      </c>
      <c r="X30" s="8">
        <v>1</v>
      </c>
      <c r="Y30" s="3">
        <v>4</v>
      </c>
      <c r="Z30" s="5" t="s">
        <v>341</v>
      </c>
      <c r="AA30" s="8">
        <v>1</v>
      </c>
      <c r="AB30" s="3"/>
      <c r="AC30" s="5"/>
      <c r="AD30" s="8"/>
      <c r="AE30" s="3">
        <v>1</v>
      </c>
      <c r="AF30" s="5" t="s">
        <v>288</v>
      </c>
      <c r="AG30" s="8">
        <v>1</v>
      </c>
      <c r="AH30" s="3">
        <v>3</v>
      </c>
      <c r="AI30" s="5" t="s">
        <v>480</v>
      </c>
      <c r="AJ30" s="8">
        <v>1</v>
      </c>
      <c r="AK30" s="530"/>
      <c r="AL30" s="524"/>
      <c r="AM30" s="524"/>
      <c r="AN30" s="527"/>
      <c r="AO30" s="521"/>
      <c r="AP30" s="520"/>
      <c r="AQ30" s="156"/>
    </row>
    <row r="31" spans="2:44" ht="20.100000000000001" customHeight="1" thickTop="1" thickBot="1">
      <c r="B31" s="532">
        <v>10</v>
      </c>
      <c r="C31" s="469" t="s">
        <v>18</v>
      </c>
      <c r="D31" s="470" t="s">
        <v>360</v>
      </c>
      <c r="E31" s="471"/>
      <c r="F31" s="472"/>
      <c r="G31" s="491" t="s">
        <v>467</v>
      </c>
      <c r="H31" s="492"/>
      <c r="I31" s="493"/>
      <c r="J31" s="459" t="s">
        <v>310</v>
      </c>
      <c r="K31" s="460"/>
      <c r="L31" s="461"/>
      <c r="M31" s="459" t="s">
        <v>395</v>
      </c>
      <c r="N31" s="460"/>
      <c r="O31" s="461"/>
      <c r="P31" s="479" t="s">
        <v>535</v>
      </c>
      <c r="Q31" s="480"/>
      <c r="R31" s="481"/>
      <c r="S31" s="476" t="s">
        <v>496</v>
      </c>
      <c r="T31" s="477"/>
      <c r="U31" s="478"/>
      <c r="V31" s="473" t="s">
        <v>382</v>
      </c>
      <c r="W31" s="474"/>
      <c r="X31" s="475"/>
      <c r="Y31" s="459" t="s">
        <v>335</v>
      </c>
      <c r="Z31" s="460"/>
      <c r="AA31" s="461"/>
      <c r="AB31" s="459" t="s">
        <v>287</v>
      </c>
      <c r="AC31" s="460"/>
      <c r="AD31" s="461"/>
      <c r="AE31" s="459"/>
      <c r="AF31" s="460"/>
      <c r="AG31" s="461"/>
      <c r="AH31" s="497" t="s">
        <v>451</v>
      </c>
      <c r="AI31" s="498"/>
      <c r="AJ31" s="499"/>
      <c r="AK31" s="528">
        <v>14</v>
      </c>
      <c r="AL31" s="522">
        <v>13</v>
      </c>
      <c r="AM31" s="522">
        <v>14</v>
      </c>
      <c r="AN31" s="525">
        <v>-1</v>
      </c>
      <c r="AO31" s="552">
        <v>3</v>
      </c>
      <c r="AP31" s="520">
        <v>139913</v>
      </c>
      <c r="AQ31" s="156"/>
    </row>
    <row r="32" spans="2:44" ht="20.100000000000001" customHeight="1" thickTop="1" thickBot="1">
      <c r="B32" s="532"/>
      <c r="C32" s="469"/>
      <c r="D32" s="2"/>
      <c r="E32" s="101" t="s">
        <v>619</v>
      </c>
      <c r="F32" s="14"/>
      <c r="G32" s="2"/>
      <c r="H32" s="101" t="s">
        <v>619</v>
      </c>
      <c r="I32" s="14"/>
      <c r="J32" s="2"/>
      <c r="K32" s="101" t="s">
        <v>620</v>
      </c>
      <c r="L32" s="14"/>
      <c r="M32" s="2"/>
      <c r="N32" s="101" t="s">
        <v>619</v>
      </c>
      <c r="O32" s="14"/>
      <c r="P32" s="2"/>
      <c r="Q32" s="6" t="s">
        <v>620</v>
      </c>
      <c r="R32" s="142"/>
      <c r="S32" s="2"/>
      <c r="T32" s="6" t="s">
        <v>621</v>
      </c>
      <c r="U32" s="14"/>
      <c r="V32" s="35"/>
      <c r="W32" s="101" t="s">
        <v>620</v>
      </c>
      <c r="X32" s="14"/>
      <c r="Y32" s="2"/>
      <c r="Z32" s="101" t="s">
        <v>619</v>
      </c>
      <c r="AA32" s="14"/>
      <c r="AB32" s="2"/>
      <c r="AC32" s="6" t="s">
        <v>621</v>
      </c>
      <c r="AD32" s="14"/>
      <c r="AE32" s="2"/>
      <c r="AF32" s="6" t="s">
        <v>618</v>
      </c>
      <c r="AG32" s="14"/>
      <c r="AH32" s="2"/>
      <c r="AI32" s="6" t="s">
        <v>620</v>
      </c>
      <c r="AJ32" s="14"/>
      <c r="AK32" s="529"/>
      <c r="AL32" s="523"/>
      <c r="AM32" s="523"/>
      <c r="AN32" s="526"/>
      <c r="AO32" s="521"/>
      <c r="AP32" s="520"/>
      <c r="AQ32" s="156">
        <v>10</v>
      </c>
    </row>
    <row r="33" spans="2:43" ht="20.100000000000001" customHeight="1" thickTop="1" thickBot="1">
      <c r="B33" s="533"/>
      <c r="C33" s="469"/>
      <c r="D33" s="3">
        <v>3</v>
      </c>
      <c r="E33" s="15" t="s">
        <v>364</v>
      </c>
      <c r="F33" s="8">
        <v>4</v>
      </c>
      <c r="G33" s="3">
        <v>1</v>
      </c>
      <c r="H33" s="5" t="s">
        <v>471</v>
      </c>
      <c r="I33" s="8">
        <v>2</v>
      </c>
      <c r="J33" s="3">
        <v>2</v>
      </c>
      <c r="K33" s="5" t="s">
        <v>326</v>
      </c>
      <c r="L33" s="8">
        <v>0</v>
      </c>
      <c r="M33" s="3">
        <v>0</v>
      </c>
      <c r="N33" s="5" t="s">
        <v>398</v>
      </c>
      <c r="O33" s="8">
        <v>3</v>
      </c>
      <c r="P33" s="3">
        <v>1</v>
      </c>
      <c r="Q33" s="5" t="s">
        <v>616</v>
      </c>
      <c r="R33" s="37">
        <v>0</v>
      </c>
      <c r="S33" s="3">
        <v>2</v>
      </c>
      <c r="T33" s="5" t="s">
        <v>548</v>
      </c>
      <c r="U33" s="8">
        <v>2</v>
      </c>
      <c r="V33" s="36">
        <v>1</v>
      </c>
      <c r="W33" s="5" t="s">
        <v>388</v>
      </c>
      <c r="X33" s="8">
        <v>0</v>
      </c>
      <c r="Y33" s="3">
        <v>0</v>
      </c>
      <c r="Z33" s="5" t="s">
        <v>345</v>
      </c>
      <c r="AA33" s="8">
        <v>2</v>
      </c>
      <c r="AB33" s="3">
        <v>1</v>
      </c>
      <c r="AC33" s="5" t="s">
        <v>288</v>
      </c>
      <c r="AD33" s="8">
        <v>1</v>
      </c>
      <c r="AE33" s="3"/>
      <c r="AF33" s="5"/>
      <c r="AG33" s="8"/>
      <c r="AH33" s="3">
        <v>2</v>
      </c>
      <c r="AI33" s="5" t="s">
        <v>464</v>
      </c>
      <c r="AJ33" s="8">
        <v>0</v>
      </c>
      <c r="AK33" s="530"/>
      <c r="AL33" s="524"/>
      <c r="AM33" s="524"/>
      <c r="AN33" s="527"/>
      <c r="AO33" s="521"/>
      <c r="AP33" s="520"/>
      <c r="AQ33" s="156"/>
    </row>
    <row r="34" spans="2:43" ht="20.100000000000001" customHeight="1" thickTop="1" thickBot="1">
      <c r="B34" s="531">
        <v>11</v>
      </c>
      <c r="C34" s="469" t="s">
        <v>391</v>
      </c>
      <c r="D34" s="459" t="s">
        <v>334</v>
      </c>
      <c r="E34" s="460"/>
      <c r="F34" s="461"/>
      <c r="G34" s="506" t="s">
        <v>425</v>
      </c>
      <c r="H34" s="507"/>
      <c r="I34" s="508"/>
      <c r="J34" s="473" t="s">
        <v>383</v>
      </c>
      <c r="K34" s="474"/>
      <c r="L34" s="475"/>
      <c r="M34" s="491" t="s">
        <v>470</v>
      </c>
      <c r="N34" s="492"/>
      <c r="O34" s="493"/>
      <c r="P34" s="459" t="s">
        <v>396</v>
      </c>
      <c r="Q34" s="460"/>
      <c r="R34" s="461"/>
      <c r="S34" s="459" t="s">
        <v>397</v>
      </c>
      <c r="T34" s="460"/>
      <c r="U34" s="461"/>
      <c r="V34" s="476" t="s">
        <v>496</v>
      </c>
      <c r="W34" s="477"/>
      <c r="X34" s="478"/>
      <c r="Y34" s="459" t="s">
        <v>308</v>
      </c>
      <c r="Z34" s="460"/>
      <c r="AA34" s="461"/>
      <c r="AB34" s="491" t="s">
        <v>468</v>
      </c>
      <c r="AC34" s="492"/>
      <c r="AD34" s="493"/>
      <c r="AE34" s="497" t="s">
        <v>451</v>
      </c>
      <c r="AF34" s="498"/>
      <c r="AG34" s="499"/>
      <c r="AH34" s="459"/>
      <c r="AI34" s="460"/>
      <c r="AJ34" s="461"/>
      <c r="AK34" s="528">
        <v>6</v>
      </c>
      <c r="AL34" s="522">
        <v>7</v>
      </c>
      <c r="AM34" s="522">
        <v>23</v>
      </c>
      <c r="AN34" s="525">
        <v>-16</v>
      </c>
      <c r="AO34" s="552">
        <v>4</v>
      </c>
      <c r="AP34" s="520">
        <v>58407</v>
      </c>
      <c r="AQ34" s="156"/>
    </row>
    <row r="35" spans="2:43" ht="20.100000000000001" customHeight="1" thickTop="1" thickBot="1">
      <c r="B35" s="532"/>
      <c r="C35" s="469"/>
      <c r="D35" s="2"/>
      <c r="E35" s="101" t="s">
        <v>621</v>
      </c>
      <c r="F35" s="14"/>
      <c r="G35" s="2"/>
      <c r="H35" s="101" t="s">
        <v>621</v>
      </c>
      <c r="I35" s="14"/>
      <c r="J35" s="2"/>
      <c r="K35" s="101" t="s">
        <v>619</v>
      </c>
      <c r="L35" s="14"/>
      <c r="M35" s="2"/>
      <c r="N35" s="101" t="s">
        <v>619</v>
      </c>
      <c r="O35" s="14"/>
      <c r="P35" s="2"/>
      <c r="Q35" s="6" t="s">
        <v>620</v>
      </c>
      <c r="R35" s="142"/>
      <c r="S35" s="2"/>
      <c r="T35" s="6" t="s">
        <v>619</v>
      </c>
      <c r="U35" s="14"/>
      <c r="V35" s="35"/>
      <c r="W35" s="101" t="s">
        <v>621</v>
      </c>
      <c r="X35" s="14"/>
      <c r="Y35" s="2"/>
      <c r="Z35" s="101" t="s">
        <v>619</v>
      </c>
      <c r="AA35" s="14"/>
      <c r="AB35" s="2"/>
      <c r="AC35" s="6" t="s">
        <v>619</v>
      </c>
      <c r="AD35" s="14"/>
      <c r="AE35" s="2"/>
      <c r="AF35" s="6" t="s">
        <v>619</v>
      </c>
      <c r="AG35" s="14"/>
      <c r="AH35" s="2"/>
      <c r="AI35" s="6" t="s">
        <v>618</v>
      </c>
      <c r="AJ35" s="14"/>
      <c r="AK35" s="529"/>
      <c r="AL35" s="523"/>
      <c r="AM35" s="523"/>
      <c r="AN35" s="526"/>
      <c r="AO35" s="521"/>
      <c r="AP35" s="520"/>
      <c r="AQ35" s="156">
        <v>10</v>
      </c>
    </row>
    <row r="36" spans="2:43" ht="20.100000000000001" customHeight="1" thickTop="1" thickBot="1">
      <c r="B36" s="533"/>
      <c r="C36" s="469"/>
      <c r="D36" s="3">
        <v>2</v>
      </c>
      <c r="E36" s="15" t="s">
        <v>337</v>
      </c>
      <c r="F36" s="8">
        <v>2</v>
      </c>
      <c r="G36" s="3">
        <v>0</v>
      </c>
      <c r="H36" s="5" t="s">
        <v>427</v>
      </c>
      <c r="I36" s="8">
        <v>0</v>
      </c>
      <c r="J36" s="3">
        <v>1</v>
      </c>
      <c r="K36" s="5" t="s">
        <v>388</v>
      </c>
      <c r="L36" s="8">
        <v>3</v>
      </c>
      <c r="M36" s="3">
        <v>0</v>
      </c>
      <c r="N36" s="5" t="s">
        <v>488</v>
      </c>
      <c r="O36" s="8">
        <v>3</v>
      </c>
      <c r="P36" s="3">
        <v>2</v>
      </c>
      <c r="Q36" s="5" t="s">
        <v>408</v>
      </c>
      <c r="R36" s="37">
        <v>0</v>
      </c>
      <c r="S36" s="3">
        <v>1</v>
      </c>
      <c r="T36" s="5" t="s">
        <v>412</v>
      </c>
      <c r="U36" s="8">
        <v>5</v>
      </c>
      <c r="V36" s="36">
        <v>0</v>
      </c>
      <c r="W36" s="5" t="s">
        <v>543</v>
      </c>
      <c r="X36" s="8">
        <v>0</v>
      </c>
      <c r="Y36" s="3">
        <v>0</v>
      </c>
      <c r="Z36" s="5" t="s">
        <v>317</v>
      </c>
      <c r="AA36" s="8">
        <v>5</v>
      </c>
      <c r="AB36" s="3">
        <v>1</v>
      </c>
      <c r="AC36" s="5" t="s">
        <v>480</v>
      </c>
      <c r="AD36" s="8">
        <v>3</v>
      </c>
      <c r="AE36" s="3">
        <v>0</v>
      </c>
      <c r="AF36" s="5" t="s">
        <v>465</v>
      </c>
      <c r="AG36" s="8">
        <v>2</v>
      </c>
      <c r="AH36" s="3"/>
      <c r="AI36" s="5"/>
      <c r="AJ36" s="8"/>
      <c r="AK36" s="530"/>
      <c r="AL36" s="524"/>
      <c r="AM36" s="524"/>
      <c r="AN36" s="527"/>
      <c r="AO36" s="521"/>
      <c r="AP36" s="520"/>
      <c r="AQ36" s="156"/>
    </row>
    <row r="37" spans="2:43" ht="15" customHeight="1" thickTop="1">
      <c r="B37" s="16"/>
      <c r="C37" s="16"/>
      <c r="D37" s="148"/>
      <c r="E37" s="17"/>
      <c r="F37" s="148"/>
      <c r="G37" s="148"/>
      <c r="H37" s="17"/>
      <c r="I37" s="148"/>
      <c r="J37" s="148"/>
      <c r="K37" s="18"/>
      <c r="L37" s="148"/>
      <c r="M37" s="148"/>
      <c r="N37" s="17"/>
      <c r="O37" s="148"/>
      <c r="P37" s="148"/>
      <c r="Q37" s="17"/>
      <c r="R37" s="148"/>
      <c r="S37" s="148"/>
      <c r="T37" s="17"/>
      <c r="U37" s="148"/>
      <c r="V37" s="148"/>
      <c r="W37" s="17"/>
      <c r="X37" s="148"/>
      <c r="Y37" s="148"/>
      <c r="Z37" s="17"/>
      <c r="AA37" s="148"/>
      <c r="AB37" s="148"/>
      <c r="AC37" s="17"/>
      <c r="AD37" s="148"/>
      <c r="AE37" s="148"/>
      <c r="AF37" s="17"/>
      <c r="AG37" s="148"/>
      <c r="AH37" s="148"/>
      <c r="AI37" s="17"/>
      <c r="AJ37" s="148"/>
      <c r="AK37" s="148"/>
      <c r="AL37" s="148">
        <v>192</v>
      </c>
      <c r="AM37" s="148"/>
      <c r="AN37" s="148"/>
      <c r="AO37" s="27"/>
      <c r="AP37" s="148"/>
      <c r="AQ37" s="156"/>
    </row>
    <row r="38" spans="2:43" ht="27" customHeight="1">
      <c r="B38" s="16"/>
      <c r="C38" s="19"/>
      <c r="D38" s="19"/>
      <c r="E38" s="73"/>
      <c r="F38" s="19"/>
      <c r="G38" s="19"/>
      <c r="H38" s="73"/>
      <c r="I38" s="19"/>
      <c r="J38" s="19"/>
      <c r="K38" s="74"/>
      <c r="L38" s="19"/>
      <c r="M38" s="19"/>
      <c r="N38" s="73"/>
      <c r="O38" s="19"/>
      <c r="P38" s="19"/>
      <c r="Q38" s="73"/>
      <c r="R38" s="19"/>
      <c r="S38" s="19"/>
      <c r="T38" s="73"/>
      <c r="U38" s="19"/>
      <c r="V38" s="19"/>
      <c r="W38" s="73"/>
      <c r="X38" s="19"/>
      <c r="Y38" s="19"/>
      <c r="Z38" s="73"/>
      <c r="AA38" s="19"/>
      <c r="AB38" s="19"/>
      <c r="AC38" s="73"/>
      <c r="AD38" s="19"/>
      <c r="AE38" s="19"/>
      <c r="AF38" s="73"/>
      <c r="AG38" s="19"/>
      <c r="AH38" s="142"/>
      <c r="AI38" s="142"/>
      <c r="AJ38" s="142"/>
      <c r="AK38" s="20"/>
      <c r="AL38" s="20"/>
      <c r="AM38" s="20"/>
      <c r="AN38" s="19"/>
      <c r="AO38" s="28"/>
      <c r="AP38" s="16"/>
    </row>
    <row r="39" spans="2:43" ht="27" customHeight="1">
      <c r="B39" s="16"/>
      <c r="C39" s="19"/>
      <c r="D39" s="19"/>
      <c r="E39" s="73"/>
      <c r="F39" s="19"/>
      <c r="G39" s="20"/>
      <c r="H39" s="73"/>
      <c r="I39" s="19"/>
      <c r="J39" s="19"/>
      <c r="K39" s="74"/>
      <c r="L39" s="19"/>
      <c r="M39" s="19"/>
      <c r="N39" s="73"/>
      <c r="O39" s="19"/>
      <c r="P39" s="19"/>
      <c r="Q39" s="73"/>
      <c r="R39" s="19"/>
      <c r="S39" s="19"/>
      <c r="T39" s="73"/>
      <c r="U39" s="19"/>
      <c r="V39" s="19"/>
      <c r="W39" s="73"/>
      <c r="X39" s="19"/>
      <c r="Y39" s="19"/>
      <c r="Z39" s="73"/>
      <c r="AA39" s="141"/>
      <c r="AB39" s="19"/>
      <c r="AC39" s="73"/>
      <c r="AD39" s="19"/>
      <c r="AE39" s="19"/>
      <c r="AF39" s="73"/>
      <c r="AG39" s="19"/>
      <c r="AH39" s="142"/>
      <c r="AI39" s="142"/>
      <c r="AJ39" s="142"/>
      <c r="AK39" s="20"/>
      <c r="AL39" s="20"/>
      <c r="AM39" s="20"/>
      <c r="AN39" s="19"/>
      <c r="AO39" s="28"/>
      <c r="AP39" s="16"/>
    </row>
    <row r="40" spans="2:43" ht="27" customHeight="1">
      <c r="B40" s="16"/>
      <c r="C40" s="19"/>
      <c r="D40" s="19"/>
      <c r="E40" s="73"/>
      <c r="F40" s="19"/>
      <c r="G40" s="19"/>
      <c r="H40" s="73"/>
      <c r="I40" s="19"/>
      <c r="J40" s="19"/>
      <c r="K40" s="74"/>
      <c r="L40" s="19"/>
      <c r="M40" s="19"/>
      <c r="N40" s="73"/>
      <c r="O40" s="19"/>
      <c r="P40" s="19"/>
      <c r="Q40" s="73"/>
      <c r="R40" s="19"/>
      <c r="S40" s="19"/>
      <c r="T40" s="73"/>
      <c r="U40" s="19"/>
      <c r="V40" s="19"/>
      <c r="W40" s="73"/>
      <c r="X40" s="19"/>
      <c r="Y40" s="19"/>
      <c r="Z40" s="73"/>
      <c r="AA40" s="19"/>
      <c r="AB40" s="19"/>
      <c r="AC40" s="73"/>
      <c r="AD40" s="19"/>
      <c r="AE40" s="19"/>
      <c r="AF40" s="73"/>
      <c r="AG40" s="19"/>
      <c r="AH40" s="142"/>
      <c r="AI40" s="142"/>
      <c r="AJ40" s="142"/>
      <c r="AK40" s="20"/>
      <c r="AL40" s="20"/>
      <c r="AM40" s="20"/>
      <c r="AN40" s="19"/>
      <c r="AO40" s="28"/>
      <c r="AP40" s="16"/>
    </row>
    <row r="41" spans="2:43" ht="27" customHeight="1">
      <c r="B41" s="16"/>
      <c r="C41" s="19"/>
      <c r="D41" s="19"/>
      <c r="E41" s="73"/>
      <c r="F41" s="19"/>
      <c r="G41" s="19"/>
      <c r="H41" s="73"/>
      <c r="I41" s="19"/>
      <c r="J41" s="19"/>
      <c r="K41" s="74"/>
      <c r="L41" s="19"/>
      <c r="M41" s="19"/>
      <c r="N41" s="73"/>
      <c r="O41" s="19"/>
      <c r="P41" s="19"/>
      <c r="Q41" s="73"/>
      <c r="R41" s="19"/>
      <c r="S41" s="19"/>
      <c r="T41" s="73"/>
      <c r="U41" s="19"/>
      <c r="V41" s="19"/>
      <c r="W41" s="73"/>
      <c r="X41" s="19"/>
      <c r="Y41" s="19"/>
      <c r="Z41" s="73"/>
      <c r="AA41" s="19"/>
      <c r="AB41" s="19"/>
      <c r="AC41" s="73"/>
      <c r="AD41" s="19"/>
      <c r="AE41" s="19"/>
      <c r="AF41" s="73"/>
      <c r="AG41" s="19"/>
      <c r="AH41" s="142"/>
      <c r="AI41" s="142"/>
      <c r="AJ41" s="142"/>
      <c r="AK41" s="20"/>
      <c r="AL41" s="20"/>
      <c r="AM41" s="20"/>
      <c r="AN41" s="19"/>
      <c r="AO41" s="28"/>
      <c r="AP41" s="16"/>
    </row>
    <row r="42" spans="2:43" ht="27" customHeight="1">
      <c r="B42" s="16"/>
      <c r="C42" s="19"/>
      <c r="D42" s="19"/>
      <c r="E42" s="73"/>
      <c r="F42" s="19"/>
      <c r="G42" s="19"/>
      <c r="H42" s="73"/>
      <c r="I42" s="19"/>
      <c r="J42" s="19"/>
      <c r="K42" s="74"/>
      <c r="L42" s="19"/>
      <c r="M42" s="19"/>
      <c r="N42" s="73"/>
      <c r="O42" s="19"/>
      <c r="P42" s="19"/>
      <c r="Q42" s="73"/>
      <c r="R42" s="19"/>
      <c r="S42" s="19"/>
      <c r="T42" s="73"/>
      <c r="U42" s="19"/>
      <c r="V42" s="19"/>
      <c r="W42" s="73"/>
      <c r="X42" s="19"/>
      <c r="Y42" s="19"/>
      <c r="Z42" s="73"/>
      <c r="AA42" s="19"/>
      <c r="AB42" s="19"/>
      <c r="AC42" s="73"/>
      <c r="AD42" s="19"/>
      <c r="AE42" s="19"/>
      <c r="AF42" s="73"/>
      <c r="AG42" s="19"/>
      <c r="AH42" s="142"/>
      <c r="AI42" s="142"/>
      <c r="AJ42" s="142"/>
      <c r="AK42" s="20"/>
      <c r="AL42" s="20"/>
      <c r="AM42" s="20"/>
      <c r="AN42" s="19"/>
      <c r="AO42" s="28"/>
      <c r="AP42" s="16"/>
    </row>
    <row r="43" spans="2:43" ht="27" customHeight="1">
      <c r="B43" s="16"/>
      <c r="C43" s="19"/>
      <c r="D43" s="19"/>
      <c r="E43" s="73"/>
      <c r="F43" s="19"/>
      <c r="G43" s="19"/>
      <c r="H43" s="73"/>
      <c r="I43" s="19"/>
      <c r="J43" s="19"/>
      <c r="K43" s="74"/>
      <c r="L43" s="19"/>
      <c r="M43" s="19"/>
      <c r="N43" s="73"/>
      <c r="O43" s="19"/>
      <c r="P43" s="19"/>
      <c r="Q43" s="73"/>
      <c r="R43" s="19"/>
      <c r="S43" s="19"/>
      <c r="T43" s="73"/>
      <c r="U43" s="19"/>
      <c r="V43" s="19"/>
      <c r="W43" s="73"/>
      <c r="X43" s="19"/>
      <c r="Y43" s="19"/>
      <c r="Z43" s="73"/>
      <c r="AA43" s="19"/>
      <c r="AB43" s="19"/>
      <c r="AC43" s="73"/>
      <c r="AD43" s="19"/>
      <c r="AE43" s="19"/>
      <c r="AF43" s="73"/>
      <c r="AG43" s="19"/>
      <c r="AH43" s="142"/>
      <c r="AI43" s="142"/>
      <c r="AJ43" s="142"/>
      <c r="AK43" s="20"/>
      <c r="AL43" s="20"/>
      <c r="AM43" s="20"/>
      <c r="AN43" s="19"/>
      <c r="AO43" s="28"/>
      <c r="AP43" s="16"/>
    </row>
    <row r="44" spans="2:43" ht="27" customHeight="1">
      <c r="B44" s="16"/>
      <c r="C44" s="19"/>
      <c r="D44" s="19"/>
      <c r="E44" s="73"/>
      <c r="F44" s="19"/>
      <c r="G44" s="19"/>
      <c r="H44" s="73"/>
      <c r="I44" s="19"/>
      <c r="J44" s="19"/>
      <c r="K44" s="74"/>
      <c r="L44" s="19"/>
      <c r="M44" s="19"/>
      <c r="N44" s="73"/>
      <c r="O44" s="19"/>
      <c r="P44" s="19"/>
      <c r="Q44" s="73"/>
      <c r="R44" s="19"/>
      <c r="S44" s="19"/>
      <c r="T44" s="73"/>
      <c r="U44" s="19"/>
      <c r="V44" s="19"/>
      <c r="W44" s="73"/>
      <c r="X44" s="19"/>
      <c r="Y44" s="19"/>
      <c r="Z44" s="73"/>
      <c r="AA44" s="19"/>
      <c r="AB44" s="19"/>
      <c r="AC44" s="73"/>
      <c r="AD44" s="19"/>
      <c r="AE44" s="19"/>
      <c r="AF44" s="73"/>
      <c r="AG44" s="19"/>
      <c r="AH44" s="142"/>
      <c r="AI44" s="142"/>
      <c r="AJ44" s="142"/>
      <c r="AK44" s="20"/>
      <c r="AL44" s="20"/>
      <c r="AM44" s="20"/>
      <c r="AN44" s="19"/>
      <c r="AO44" s="28"/>
      <c r="AP44" s="16"/>
    </row>
    <row r="45" spans="2:43" ht="27" customHeight="1">
      <c r="B45" s="16"/>
      <c r="C45" s="19"/>
      <c r="D45" s="19"/>
      <c r="E45" s="73"/>
      <c r="F45" s="19"/>
      <c r="G45" s="19"/>
      <c r="H45" s="73"/>
      <c r="I45" s="19"/>
      <c r="J45" s="19"/>
      <c r="K45" s="74"/>
      <c r="L45" s="19"/>
      <c r="M45" s="19"/>
      <c r="N45" s="73"/>
      <c r="O45" s="19"/>
      <c r="P45" s="19"/>
      <c r="Q45" s="73"/>
      <c r="R45" s="19"/>
      <c r="S45" s="19"/>
      <c r="T45" s="73"/>
      <c r="U45" s="19"/>
      <c r="V45" s="19"/>
      <c r="W45" s="73"/>
      <c r="X45" s="19"/>
      <c r="Y45" s="19"/>
      <c r="Z45" s="73"/>
      <c r="AA45" s="19"/>
      <c r="AB45" s="19"/>
      <c r="AC45" s="73"/>
      <c r="AD45" s="19"/>
      <c r="AE45" s="19"/>
      <c r="AF45" s="73"/>
      <c r="AG45" s="19"/>
      <c r="AH45" s="142"/>
      <c r="AI45" s="142"/>
      <c r="AJ45" s="142"/>
      <c r="AK45" s="20"/>
      <c r="AL45" s="20"/>
      <c r="AM45" s="20"/>
      <c r="AN45" s="19"/>
      <c r="AO45" s="28"/>
      <c r="AP45" s="16"/>
    </row>
    <row r="46" spans="2:43" ht="27" customHeight="1">
      <c r="B46" s="16"/>
      <c r="C46" s="19"/>
      <c r="D46" s="19"/>
      <c r="E46" s="73"/>
      <c r="F46" s="19"/>
      <c r="G46" s="19"/>
      <c r="H46" s="73"/>
      <c r="I46" s="19"/>
      <c r="J46" s="19"/>
      <c r="K46" s="74"/>
      <c r="L46" s="19"/>
      <c r="M46" s="19"/>
      <c r="N46" s="73"/>
      <c r="O46" s="19"/>
      <c r="P46" s="19"/>
      <c r="Q46" s="73"/>
      <c r="R46" s="19"/>
      <c r="S46" s="19"/>
      <c r="T46" s="73"/>
      <c r="U46" s="19"/>
      <c r="V46" s="19"/>
      <c r="W46" s="73"/>
      <c r="X46" s="19"/>
      <c r="Y46" s="19"/>
      <c r="Z46" s="73"/>
      <c r="AA46" s="19"/>
      <c r="AB46" s="19"/>
      <c r="AC46" s="73"/>
      <c r="AD46" s="19"/>
      <c r="AE46" s="19"/>
      <c r="AF46" s="73"/>
      <c r="AG46" s="19"/>
      <c r="AH46" s="142"/>
      <c r="AI46" s="142"/>
      <c r="AJ46" s="142"/>
      <c r="AK46" s="20"/>
      <c r="AL46" s="20"/>
      <c r="AM46" s="20"/>
      <c r="AN46" s="19"/>
      <c r="AO46" s="28"/>
      <c r="AP46" s="16"/>
    </row>
    <row r="47" spans="2:43" ht="27" customHeight="1">
      <c r="B47" s="16"/>
      <c r="C47" s="19"/>
      <c r="D47" s="19"/>
      <c r="E47" s="73"/>
      <c r="F47" s="19"/>
      <c r="G47" s="19"/>
      <c r="H47" s="73"/>
      <c r="I47" s="19"/>
      <c r="J47" s="19"/>
      <c r="K47" s="74"/>
      <c r="L47" s="19"/>
      <c r="M47" s="19"/>
      <c r="N47" s="73"/>
      <c r="O47" s="19"/>
      <c r="P47" s="19"/>
      <c r="Q47" s="73"/>
      <c r="R47" s="19"/>
      <c r="S47" s="19"/>
      <c r="T47" s="73"/>
      <c r="U47" s="19"/>
      <c r="V47" s="19"/>
      <c r="W47" s="73"/>
      <c r="X47" s="19"/>
      <c r="Y47" s="19"/>
      <c r="Z47" s="73"/>
      <c r="AA47" s="19"/>
      <c r="AB47" s="19"/>
      <c r="AC47" s="73"/>
      <c r="AD47" s="19"/>
      <c r="AE47" s="19"/>
      <c r="AF47" s="73"/>
      <c r="AG47" s="19"/>
      <c r="AH47" s="142"/>
      <c r="AI47" s="142"/>
      <c r="AJ47" s="142"/>
      <c r="AK47" s="20"/>
      <c r="AL47" s="20"/>
      <c r="AM47" s="20"/>
      <c r="AN47" s="19"/>
      <c r="AO47" s="28"/>
      <c r="AP47" s="16"/>
    </row>
    <row r="48" spans="2:43" ht="27" customHeight="1">
      <c r="B48" s="16"/>
      <c r="C48" s="19"/>
      <c r="D48" s="19"/>
      <c r="E48" s="73"/>
      <c r="F48" s="19"/>
      <c r="G48" s="19"/>
      <c r="H48" s="73"/>
      <c r="I48" s="19"/>
      <c r="J48" s="19"/>
      <c r="K48" s="74"/>
      <c r="L48" s="19"/>
      <c r="M48" s="19"/>
      <c r="N48" s="73"/>
      <c r="O48" s="19"/>
      <c r="P48" s="19"/>
      <c r="Q48" s="73"/>
      <c r="R48" s="19"/>
      <c r="S48" s="19"/>
      <c r="T48" s="73"/>
      <c r="U48" s="19"/>
      <c r="V48" s="19"/>
      <c r="W48" s="73"/>
      <c r="X48" s="19"/>
      <c r="Y48" s="19"/>
      <c r="Z48" s="73"/>
      <c r="AA48" s="19"/>
      <c r="AB48" s="19"/>
      <c r="AC48" s="73"/>
      <c r="AD48" s="19"/>
      <c r="AE48" s="19"/>
      <c r="AF48" s="73"/>
      <c r="AG48" s="19"/>
      <c r="AH48" s="142"/>
      <c r="AI48" s="142"/>
      <c r="AJ48" s="142"/>
      <c r="AK48" s="20"/>
      <c r="AL48" s="20"/>
      <c r="AM48" s="20"/>
      <c r="AN48" s="19"/>
      <c r="AO48" s="28"/>
      <c r="AP48" s="16"/>
    </row>
    <row r="49" spans="2:42" ht="27" customHeight="1">
      <c r="B49" s="16"/>
      <c r="C49" s="19"/>
      <c r="D49" s="19"/>
      <c r="E49" s="73"/>
      <c r="F49" s="19"/>
      <c r="G49" s="19"/>
      <c r="H49" s="73"/>
      <c r="I49" s="19"/>
      <c r="J49" s="19"/>
      <c r="K49" s="74"/>
      <c r="L49" s="19"/>
      <c r="M49" s="19"/>
      <c r="N49" s="73"/>
      <c r="O49" s="19"/>
      <c r="P49" s="19"/>
      <c r="Q49" s="73"/>
      <c r="R49" s="19"/>
      <c r="S49" s="19"/>
      <c r="T49" s="73"/>
      <c r="U49" s="19"/>
      <c r="V49" s="19"/>
      <c r="W49" s="73"/>
      <c r="X49" s="19"/>
      <c r="Y49" s="19"/>
      <c r="Z49" s="73"/>
      <c r="AA49" s="19"/>
      <c r="AB49" s="19"/>
      <c r="AC49" s="73"/>
      <c r="AD49" s="19"/>
      <c r="AE49" s="19"/>
      <c r="AF49" s="73"/>
      <c r="AG49" s="19"/>
      <c r="AH49" s="142"/>
      <c r="AI49" s="142"/>
      <c r="AJ49" s="142"/>
      <c r="AK49" s="20"/>
      <c r="AL49" s="20"/>
      <c r="AM49" s="20"/>
      <c r="AN49" s="19"/>
      <c r="AO49" s="28"/>
      <c r="AP49" s="16"/>
    </row>
    <row r="50" spans="2:42" ht="27" customHeight="1">
      <c r="B50" s="16"/>
      <c r="C50" s="19"/>
      <c r="D50" s="19"/>
      <c r="E50" s="73"/>
      <c r="F50" s="19"/>
      <c r="G50" s="19"/>
      <c r="H50" s="73"/>
      <c r="I50" s="19"/>
      <c r="J50" s="19"/>
      <c r="K50" s="74"/>
      <c r="L50" s="19"/>
      <c r="M50" s="19"/>
      <c r="N50" s="73"/>
      <c r="O50" s="19"/>
      <c r="P50" s="19"/>
      <c r="Q50" s="73"/>
      <c r="R50" s="19"/>
      <c r="S50" s="19"/>
      <c r="T50" s="73"/>
      <c r="U50" s="19"/>
      <c r="V50" s="19"/>
      <c r="W50" s="73"/>
      <c r="X50" s="19"/>
      <c r="Y50" s="19"/>
      <c r="Z50" s="73"/>
      <c r="AA50" s="19"/>
      <c r="AB50" s="19"/>
      <c r="AC50" s="73"/>
      <c r="AD50" s="19"/>
      <c r="AE50" s="19"/>
      <c r="AF50" s="73"/>
      <c r="AG50" s="19"/>
      <c r="AH50" s="142"/>
      <c r="AI50" s="142"/>
      <c r="AJ50" s="142"/>
      <c r="AK50" s="20"/>
      <c r="AL50" s="20"/>
      <c r="AM50" s="20"/>
      <c r="AN50" s="19"/>
      <c r="AO50" s="28"/>
      <c r="AP50" s="16"/>
    </row>
    <row r="51" spans="2:42">
      <c r="B51" s="16"/>
      <c r="C51" s="16"/>
      <c r="D51" s="16"/>
      <c r="E51" s="17"/>
      <c r="F51" s="16"/>
      <c r="G51" s="16"/>
      <c r="H51" s="17"/>
      <c r="I51" s="16"/>
      <c r="J51" s="16"/>
      <c r="K51" s="18"/>
      <c r="L51" s="16"/>
      <c r="M51" s="16"/>
      <c r="N51" s="17"/>
      <c r="O51" s="16"/>
      <c r="P51" s="16"/>
      <c r="Q51" s="17"/>
      <c r="R51" s="16"/>
      <c r="S51" s="16"/>
      <c r="T51" s="17"/>
      <c r="U51" s="16"/>
      <c r="V51" s="16"/>
      <c r="W51" s="17"/>
      <c r="X51" s="16"/>
      <c r="Y51" s="16"/>
      <c r="Z51" s="17"/>
      <c r="AA51" s="16"/>
      <c r="AB51" s="16"/>
      <c r="AC51" s="17"/>
      <c r="AD51" s="16"/>
      <c r="AE51" s="16"/>
      <c r="AF51" s="17"/>
      <c r="AG51" s="16"/>
      <c r="AH51" s="144"/>
      <c r="AI51" s="144"/>
      <c r="AJ51" s="144"/>
      <c r="AK51" s="16"/>
      <c r="AL51" s="16"/>
      <c r="AM51" s="16"/>
      <c r="AN51" s="16"/>
      <c r="AO51" s="27"/>
      <c r="AP51" s="16"/>
    </row>
  </sheetData>
  <mergeCells count="221">
    <mergeCell ref="AE34:AG34"/>
    <mergeCell ref="AH34:AJ34"/>
    <mergeCell ref="AK34:AK36"/>
    <mergeCell ref="AL34:AL36"/>
    <mergeCell ref="AM34:AM36"/>
    <mergeCell ref="AN34:AN36"/>
    <mergeCell ref="AP34:AP36"/>
    <mergeCell ref="AO34:AO36"/>
    <mergeCell ref="AE31:AG31"/>
    <mergeCell ref="AK31:AK33"/>
    <mergeCell ref="AO31:AO33"/>
    <mergeCell ref="AP31:AP33"/>
    <mergeCell ref="AL25:AL27"/>
    <mergeCell ref="AM25:AM27"/>
    <mergeCell ref="AN25:AN27"/>
    <mergeCell ref="AO25:AO27"/>
    <mergeCell ref="AP25:AP27"/>
    <mergeCell ref="AO19:AO21"/>
    <mergeCell ref="S19:U19"/>
    <mergeCell ref="V19:X19"/>
    <mergeCell ref="Y19:AA19"/>
    <mergeCell ref="AK19:AK21"/>
    <mergeCell ref="AL19:AL21"/>
    <mergeCell ref="AB19:AD19"/>
    <mergeCell ref="AK25:AK27"/>
    <mergeCell ref="AH19:AJ19"/>
    <mergeCell ref="AP16:AP18"/>
    <mergeCell ref="AM19:AM21"/>
    <mergeCell ref="AN19:AN21"/>
    <mergeCell ref="AP19:AP21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E22:AG22"/>
    <mergeCell ref="AH22:AJ22"/>
    <mergeCell ref="AK22:AK24"/>
    <mergeCell ref="AL22:AL24"/>
    <mergeCell ref="AM22:AM24"/>
    <mergeCell ref="AN22:AN24"/>
    <mergeCell ref="AO22:AO24"/>
    <mergeCell ref="AP22:AP24"/>
    <mergeCell ref="M19:O19"/>
    <mergeCell ref="AM16:AM18"/>
    <mergeCell ref="V3:X3"/>
    <mergeCell ref="P3:R3"/>
    <mergeCell ref="Y3:AA3"/>
    <mergeCell ref="AL16:AL18"/>
    <mergeCell ref="P16:R16"/>
    <mergeCell ref="S16:U16"/>
    <mergeCell ref="P13:R13"/>
    <mergeCell ref="S13:U13"/>
    <mergeCell ref="V13:X13"/>
    <mergeCell ref="Y13:AA13"/>
    <mergeCell ref="AL7:AL9"/>
    <mergeCell ref="AH16:AJ16"/>
    <mergeCell ref="AE3:AG3"/>
    <mergeCell ref="AE4:AG4"/>
    <mergeCell ref="AK13:AK15"/>
    <mergeCell ref="AB3:AD3"/>
    <mergeCell ref="AH4:AJ4"/>
    <mergeCell ref="AH10:AJ10"/>
    <mergeCell ref="AH7:AJ7"/>
    <mergeCell ref="V4:X4"/>
    <mergeCell ref="V7:X7"/>
    <mergeCell ref="B22:B24"/>
    <mergeCell ref="B25:B27"/>
    <mergeCell ref="B13:B15"/>
    <mergeCell ref="C13:C15"/>
    <mergeCell ref="AH3:AJ3"/>
    <mergeCell ref="M16:O16"/>
    <mergeCell ref="D13:F13"/>
    <mergeCell ref="G13:I13"/>
    <mergeCell ref="J13:L13"/>
    <mergeCell ref="M13:O13"/>
    <mergeCell ref="AB13:AD13"/>
    <mergeCell ref="AE13:AG13"/>
    <mergeCell ref="AH13:AJ13"/>
    <mergeCell ref="AB7:AD7"/>
    <mergeCell ref="AE7:AG7"/>
    <mergeCell ref="AB25:AD25"/>
    <mergeCell ref="AE25:AG25"/>
    <mergeCell ref="AH25:AJ25"/>
    <mergeCell ref="V16:X16"/>
    <mergeCell ref="P19:R19"/>
    <mergeCell ref="D25:F25"/>
    <mergeCell ref="G25:I25"/>
    <mergeCell ref="C25:C27"/>
    <mergeCell ref="C22:C24"/>
    <mergeCell ref="AL28:AL30"/>
    <mergeCell ref="AM28:AM30"/>
    <mergeCell ref="AN28:AN30"/>
    <mergeCell ref="AL31:AL33"/>
    <mergeCell ref="AO28:AO30"/>
    <mergeCell ref="AN31:AN33"/>
    <mergeCell ref="AP28:AP30"/>
    <mergeCell ref="AM31:AM33"/>
    <mergeCell ref="AH31:AJ31"/>
    <mergeCell ref="AK28:AK30"/>
    <mergeCell ref="AH28:AJ28"/>
    <mergeCell ref="B31:B33"/>
    <mergeCell ref="C31:C33"/>
    <mergeCell ref="C34:C36"/>
    <mergeCell ref="B34:B36"/>
    <mergeCell ref="V31:X31"/>
    <mergeCell ref="M31:O31"/>
    <mergeCell ref="P31:R31"/>
    <mergeCell ref="AB31:AD31"/>
    <mergeCell ref="G31:I31"/>
    <mergeCell ref="J31:L31"/>
    <mergeCell ref="D31:F31"/>
    <mergeCell ref="D34:F34"/>
    <mergeCell ref="S31:U31"/>
    <mergeCell ref="Y31:AA31"/>
    <mergeCell ref="G34:I34"/>
    <mergeCell ref="J34:L34"/>
    <mergeCell ref="M34:O34"/>
    <mergeCell ref="P34:R34"/>
    <mergeCell ref="S34:U34"/>
    <mergeCell ref="V34:X34"/>
    <mergeCell ref="Y34:AA34"/>
    <mergeCell ref="AB34:AD34"/>
    <mergeCell ref="D28:F28"/>
    <mergeCell ref="G28:I28"/>
    <mergeCell ref="V28:X28"/>
    <mergeCell ref="S28:U28"/>
    <mergeCell ref="P28:R28"/>
    <mergeCell ref="Y28:AA28"/>
    <mergeCell ref="AE10:AG10"/>
    <mergeCell ref="V10:X10"/>
    <mergeCell ref="AE16:AG16"/>
    <mergeCell ref="AB28:AD28"/>
    <mergeCell ref="AE28:AG28"/>
    <mergeCell ref="AE19:AG19"/>
    <mergeCell ref="J25:L25"/>
    <mergeCell ref="M25:O25"/>
    <mergeCell ref="AB16:AD16"/>
    <mergeCell ref="Y16:AA16"/>
    <mergeCell ref="V25:X25"/>
    <mergeCell ref="Y25:AA25"/>
    <mergeCell ref="AB10:AD10"/>
    <mergeCell ref="D19:F19"/>
    <mergeCell ref="G19:I19"/>
    <mergeCell ref="G4:I4"/>
    <mergeCell ref="C7:C9"/>
    <mergeCell ref="D7:F7"/>
    <mergeCell ref="G7:I7"/>
    <mergeCell ref="C19:C21"/>
    <mergeCell ref="P25:R25"/>
    <mergeCell ref="S25:U25"/>
    <mergeCell ref="S3:U3"/>
    <mergeCell ref="P4:R4"/>
    <mergeCell ref="J3:L3"/>
    <mergeCell ref="D16:F16"/>
    <mergeCell ref="D10:F10"/>
    <mergeCell ref="M10:O10"/>
    <mergeCell ref="J7:L7"/>
    <mergeCell ref="M7:O7"/>
    <mergeCell ref="S4:U4"/>
    <mergeCell ref="S10:U10"/>
    <mergeCell ref="P7:R7"/>
    <mergeCell ref="S7:U7"/>
    <mergeCell ref="P10:R10"/>
    <mergeCell ref="B19:B21"/>
    <mergeCell ref="M3:O3"/>
    <mergeCell ref="J10:L10"/>
    <mergeCell ref="M4:O4"/>
    <mergeCell ref="J4:L4"/>
    <mergeCell ref="J19:L19"/>
    <mergeCell ref="B28:B30"/>
    <mergeCell ref="C28:C30"/>
    <mergeCell ref="B10:B12"/>
    <mergeCell ref="J28:L28"/>
    <mergeCell ref="M28:O28"/>
    <mergeCell ref="G16:I16"/>
    <mergeCell ref="J16:L16"/>
    <mergeCell ref="B16:B18"/>
    <mergeCell ref="G10:I10"/>
    <mergeCell ref="C16:C18"/>
    <mergeCell ref="C10:C12"/>
    <mergeCell ref="B7:B9"/>
    <mergeCell ref="D3:F3"/>
    <mergeCell ref="G3:I3"/>
    <mergeCell ref="C4:C6"/>
    <mergeCell ref="B3:C3"/>
    <mergeCell ref="B4:B6"/>
    <mergeCell ref="D4:F4"/>
    <mergeCell ref="AN16:AN18"/>
    <mergeCell ref="AO10:AO12"/>
    <mergeCell ref="AN10:AN12"/>
    <mergeCell ref="AK4:AK6"/>
    <mergeCell ref="AK10:AK12"/>
    <mergeCell ref="AL10:AL12"/>
    <mergeCell ref="AL4:AL6"/>
    <mergeCell ref="Y10:AA10"/>
    <mergeCell ref="AK7:AK9"/>
    <mergeCell ref="AO7:AO9"/>
    <mergeCell ref="AO13:AO15"/>
    <mergeCell ref="AM7:AM9"/>
    <mergeCell ref="AL13:AL15"/>
    <mergeCell ref="AM13:AM15"/>
    <mergeCell ref="AB4:AD4"/>
    <mergeCell ref="AK16:AK18"/>
    <mergeCell ref="AN13:AN15"/>
    <mergeCell ref="Y7:AA7"/>
    <mergeCell ref="Y4:AA4"/>
    <mergeCell ref="AO16:AO18"/>
    <mergeCell ref="AP13:AP15"/>
    <mergeCell ref="AO4:AO6"/>
    <mergeCell ref="AP4:AP6"/>
    <mergeCell ref="AP10:AP12"/>
    <mergeCell ref="AP7:AP9"/>
    <mergeCell ref="AM4:AM6"/>
    <mergeCell ref="AN4:AN6"/>
    <mergeCell ref="AM10:AM12"/>
    <mergeCell ref="AN7:AN9"/>
  </mergeCells>
  <phoneticPr fontId="4"/>
  <printOptions horizontalCentered="1" verticalCentered="1"/>
  <pageMargins left="0.35433070866141736" right="0" top="0.19685039370078741" bottom="0" header="0.11811023622047245" footer="0.11811023622047245"/>
  <pageSetup paperSize="9" scale="66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479"/>
  <sheetViews>
    <sheetView tabSelected="1" topLeftCell="G55" zoomScale="85" zoomScaleNormal="85" workbookViewId="0">
      <selection activeCell="Z68" sqref="Z68"/>
    </sheetView>
  </sheetViews>
  <sheetFormatPr defaultRowHeight="13.5" outlineLevelRow="1"/>
  <cols>
    <col min="1" max="1" width="3.25" style="21" customWidth="1"/>
    <col min="2" max="2" width="6.75" style="157" customWidth="1"/>
    <col min="3" max="3" width="13.5" style="158" customWidth="1"/>
    <col min="4" max="4" width="18.125" style="79" customWidth="1"/>
    <col min="5" max="5" width="10.625" style="132" customWidth="1"/>
    <col min="6" max="17" width="9.125" style="159" customWidth="1"/>
    <col min="18" max="18" width="9.125" style="157" customWidth="1"/>
    <col min="19" max="20" width="5" style="42" customWidth="1"/>
    <col min="21" max="21" width="4.875" style="109" customWidth="1"/>
    <col min="22" max="22" width="18.125" style="21" customWidth="1"/>
    <col min="23" max="25" width="7.25" style="42" customWidth="1"/>
    <col min="26" max="26" width="18.125" style="21" customWidth="1"/>
    <col min="27" max="33" width="7.375" style="42" customWidth="1"/>
    <col min="34" max="34" width="18.125" style="21" customWidth="1"/>
    <col min="35" max="16384" width="9" style="21"/>
  </cols>
  <sheetData>
    <row r="2" spans="2:33" ht="34.5" customHeight="1"/>
    <row r="3" spans="2:33" ht="15.75" customHeight="1"/>
    <row r="4" spans="2:33" ht="18.75" customHeight="1">
      <c r="B4" s="160"/>
      <c r="C4" s="161"/>
      <c r="D4" s="80" t="s">
        <v>168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43"/>
      <c r="T4" s="43"/>
      <c r="W4" s="43"/>
      <c r="X4" s="43"/>
      <c r="Y4" s="43"/>
      <c r="AA4" s="43"/>
      <c r="AB4" s="43"/>
      <c r="AC4" s="43"/>
      <c r="AD4" s="43"/>
      <c r="AE4" s="43"/>
      <c r="AF4" s="43"/>
      <c r="AG4" s="43"/>
    </row>
    <row r="5" spans="2:33" s="166" customFormat="1" ht="14.25" customHeight="1">
      <c r="B5" s="162"/>
      <c r="C5" s="163" t="s">
        <v>19</v>
      </c>
      <c r="D5" s="147" t="s">
        <v>23</v>
      </c>
      <c r="E5" s="32" t="s">
        <v>24</v>
      </c>
      <c r="F5" s="164" t="s">
        <v>25</v>
      </c>
      <c r="G5" s="164" t="s">
        <v>26</v>
      </c>
      <c r="H5" s="164" t="s">
        <v>27</v>
      </c>
      <c r="I5" s="164" t="s">
        <v>28</v>
      </c>
      <c r="J5" s="164" t="s">
        <v>29</v>
      </c>
      <c r="K5" s="164" t="s">
        <v>30</v>
      </c>
      <c r="L5" s="164" t="s">
        <v>31</v>
      </c>
      <c r="M5" s="164" t="s">
        <v>40</v>
      </c>
      <c r="N5" s="164" t="s">
        <v>41</v>
      </c>
      <c r="O5" s="164" t="s">
        <v>42</v>
      </c>
      <c r="P5" s="234" t="s">
        <v>43</v>
      </c>
      <c r="Q5" s="165"/>
      <c r="R5" s="164"/>
      <c r="S5" s="110" t="s">
        <v>123</v>
      </c>
      <c r="T5" s="110" t="s">
        <v>264</v>
      </c>
      <c r="U5" s="111" t="s">
        <v>124</v>
      </c>
      <c r="V5" s="44" t="s">
        <v>22</v>
      </c>
      <c r="W5" s="45" t="s">
        <v>158</v>
      </c>
      <c r="X5" s="45" t="s">
        <v>158</v>
      </c>
      <c r="Y5" s="45" t="s">
        <v>158</v>
      </c>
      <c r="Z5" s="46" t="s">
        <v>21</v>
      </c>
      <c r="AA5" s="45" t="s">
        <v>20</v>
      </c>
      <c r="AB5" s="45" t="s">
        <v>20</v>
      </c>
      <c r="AC5" s="45" t="s">
        <v>20</v>
      </c>
      <c r="AD5" s="45" t="s">
        <v>20</v>
      </c>
      <c r="AE5" s="45" t="s">
        <v>20</v>
      </c>
      <c r="AF5" s="45" t="s">
        <v>20</v>
      </c>
      <c r="AG5" s="45" t="s">
        <v>20</v>
      </c>
    </row>
    <row r="6" spans="2:33" ht="12.75" customHeight="1" outlineLevel="1" thickBot="1">
      <c r="B6" s="167" t="s">
        <v>0</v>
      </c>
      <c r="C6" s="168"/>
      <c r="D6" s="47"/>
      <c r="E6" s="133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70"/>
      <c r="S6" s="112"/>
      <c r="T6" s="112"/>
      <c r="U6" s="113"/>
      <c r="V6" s="47"/>
      <c r="W6" s="48"/>
      <c r="X6" s="48"/>
      <c r="Y6" s="48"/>
      <c r="Z6" s="25"/>
      <c r="AA6" s="48"/>
      <c r="AB6" s="48"/>
      <c r="AC6" s="48"/>
      <c r="AD6" s="48"/>
      <c r="AE6" s="48"/>
      <c r="AF6" s="48"/>
      <c r="AG6" s="48"/>
    </row>
    <row r="7" spans="2:33" outlineLevel="1">
      <c r="B7" s="171">
        <v>1</v>
      </c>
      <c r="C7" s="172" t="s">
        <v>265</v>
      </c>
      <c r="D7" s="173">
        <f>'２７年度リーグ１部'!$AT$5</f>
        <v>11</v>
      </c>
      <c r="E7" s="174">
        <v>0</v>
      </c>
      <c r="F7" s="175">
        <v>0</v>
      </c>
      <c r="G7" s="175"/>
      <c r="H7" s="175"/>
      <c r="I7" s="175">
        <v>0</v>
      </c>
      <c r="J7" s="175"/>
      <c r="K7" s="312" t="s">
        <v>313</v>
      </c>
      <c r="L7" s="312" t="s">
        <v>313</v>
      </c>
      <c r="M7" s="175"/>
      <c r="N7" s="177"/>
      <c r="O7" s="176"/>
      <c r="P7" s="177"/>
      <c r="Q7" s="176"/>
      <c r="R7" s="178"/>
      <c r="S7" s="179"/>
      <c r="T7" s="179"/>
      <c r="U7" s="180"/>
      <c r="V7" s="172" t="s">
        <v>265</v>
      </c>
      <c r="W7" s="181"/>
      <c r="X7" s="181"/>
      <c r="Y7" s="181"/>
      <c r="Z7" s="172" t="s">
        <v>265</v>
      </c>
      <c r="AA7" s="181"/>
      <c r="AB7" s="181"/>
      <c r="AC7" s="181"/>
      <c r="AD7" s="181"/>
      <c r="AE7" s="181"/>
      <c r="AF7" s="181"/>
      <c r="AG7" s="181"/>
    </row>
    <row r="8" spans="2:33" ht="13.5" customHeight="1" outlineLevel="1">
      <c r="B8" s="182"/>
      <c r="C8" s="183"/>
      <c r="D8" s="26"/>
      <c r="E8" s="32">
        <f>SUM(F8:Q8)</f>
        <v>0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14"/>
      <c r="T8" s="114"/>
      <c r="U8" s="92"/>
      <c r="V8" s="26"/>
      <c r="W8" s="49"/>
      <c r="X8" s="49"/>
      <c r="Y8" s="49"/>
      <c r="Z8" s="26" t="s">
        <v>167</v>
      </c>
      <c r="AA8" s="49">
        <v>42400</v>
      </c>
      <c r="AB8" s="49"/>
      <c r="AC8" s="49"/>
      <c r="AD8" s="49"/>
      <c r="AE8" s="49"/>
      <c r="AF8" s="49"/>
      <c r="AG8" s="49"/>
    </row>
    <row r="9" spans="2:33" outlineLevel="1">
      <c r="B9" s="186"/>
      <c r="C9" s="81"/>
      <c r="D9" s="26" t="s">
        <v>374</v>
      </c>
      <c r="E9" s="32">
        <f t="shared" ref="E9:E70" si="0">SUM(F9:Q9)</f>
        <v>1</v>
      </c>
      <c r="F9" s="187"/>
      <c r="G9" s="187"/>
      <c r="H9" s="187">
        <v>1</v>
      </c>
      <c r="I9" s="187"/>
      <c r="J9" s="187"/>
      <c r="K9" s="187"/>
      <c r="L9" s="187"/>
      <c r="M9" s="187"/>
      <c r="N9" s="187"/>
      <c r="O9" s="187"/>
      <c r="P9" s="187"/>
      <c r="Q9" s="187"/>
      <c r="R9" s="188"/>
      <c r="S9" s="115"/>
      <c r="T9" s="115"/>
      <c r="U9" s="93"/>
      <c r="V9" s="26"/>
      <c r="W9" s="92"/>
      <c r="X9" s="92"/>
      <c r="Y9" s="92"/>
      <c r="Z9" s="26"/>
      <c r="AA9" s="93"/>
      <c r="AB9" s="92"/>
      <c r="AC9" s="92"/>
      <c r="AD9" s="92"/>
      <c r="AE9" s="92"/>
      <c r="AF9" s="92"/>
      <c r="AG9" s="92"/>
    </row>
    <row r="10" spans="2:33" outlineLevel="1">
      <c r="B10" s="189"/>
      <c r="C10" s="190"/>
      <c r="D10" s="31" t="s">
        <v>371</v>
      </c>
      <c r="E10" s="32">
        <f t="shared" si="0"/>
        <v>1</v>
      </c>
      <c r="F10" s="153"/>
      <c r="G10" s="153">
        <v>1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91"/>
      <c r="S10" s="116"/>
      <c r="T10" s="116"/>
      <c r="U10" s="117"/>
      <c r="V10" s="31"/>
      <c r="W10" s="50"/>
      <c r="X10" s="50"/>
      <c r="Y10" s="50"/>
      <c r="Z10" s="31"/>
      <c r="AA10" s="50"/>
      <c r="AB10" s="50"/>
      <c r="AC10" s="50"/>
      <c r="AD10" s="50"/>
      <c r="AE10" s="50"/>
      <c r="AF10" s="50"/>
      <c r="AG10" s="50"/>
    </row>
    <row r="11" spans="2:33" outlineLevel="1">
      <c r="B11" s="186"/>
      <c r="C11" s="34"/>
      <c r="D11" s="26" t="s">
        <v>375</v>
      </c>
      <c r="E11" s="32">
        <f t="shared" si="0"/>
        <v>1</v>
      </c>
      <c r="F11" s="187"/>
      <c r="G11" s="40"/>
      <c r="H11" s="187">
        <v>1</v>
      </c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115"/>
      <c r="T11" s="115"/>
      <c r="U11" s="118"/>
      <c r="V11" s="26"/>
      <c r="W11" s="92"/>
      <c r="X11" s="92"/>
      <c r="Y11" s="92"/>
      <c r="Z11" s="26"/>
      <c r="AA11" s="93"/>
      <c r="AB11" s="92"/>
      <c r="AC11" s="92"/>
      <c r="AD11" s="92"/>
      <c r="AE11" s="92"/>
      <c r="AF11" s="92"/>
      <c r="AG11" s="92"/>
    </row>
    <row r="12" spans="2:33" outlineLevel="1">
      <c r="B12" s="186"/>
      <c r="C12" s="192" t="s">
        <v>541</v>
      </c>
      <c r="D12" s="26" t="s">
        <v>536</v>
      </c>
      <c r="E12" s="32">
        <f t="shared" si="0"/>
        <v>1</v>
      </c>
      <c r="F12" s="147"/>
      <c r="G12" s="147"/>
      <c r="H12" s="147"/>
      <c r="I12" s="147"/>
      <c r="J12" s="147"/>
      <c r="K12" s="147"/>
      <c r="L12" s="147"/>
      <c r="M12" s="147">
        <v>1</v>
      </c>
      <c r="N12" s="147"/>
      <c r="O12" s="147"/>
      <c r="P12" s="147"/>
      <c r="Q12" s="147"/>
      <c r="R12" s="193"/>
      <c r="S12" s="119"/>
      <c r="T12" s="119"/>
      <c r="U12" s="92"/>
      <c r="V12" s="26"/>
      <c r="W12" s="52"/>
      <c r="X12" s="52"/>
      <c r="Y12" s="52"/>
      <c r="Z12" s="26"/>
      <c r="AA12" s="52"/>
      <c r="AB12" s="52"/>
      <c r="AC12" s="52"/>
      <c r="AD12" s="52"/>
      <c r="AE12" s="52"/>
      <c r="AF12" s="52"/>
      <c r="AG12" s="52"/>
    </row>
    <row r="13" spans="2:33" outlineLevel="1">
      <c r="B13" s="186"/>
      <c r="C13" s="192"/>
      <c r="D13" s="26" t="s">
        <v>211</v>
      </c>
      <c r="E13" s="32">
        <f t="shared" si="0"/>
        <v>1</v>
      </c>
      <c r="F13" s="147"/>
      <c r="G13" s="147"/>
      <c r="H13" s="147"/>
      <c r="I13" s="147"/>
      <c r="J13" s="147"/>
      <c r="K13" s="147"/>
      <c r="L13" s="147"/>
      <c r="M13" s="147"/>
      <c r="N13" s="147">
        <v>1</v>
      </c>
      <c r="O13" s="147"/>
      <c r="P13" s="147"/>
      <c r="Q13" s="147"/>
      <c r="R13" s="193"/>
      <c r="S13" s="119"/>
      <c r="T13" s="119"/>
      <c r="U13" s="92"/>
      <c r="V13" s="26"/>
      <c r="W13" s="52"/>
      <c r="X13" s="52"/>
      <c r="Y13" s="52"/>
      <c r="Z13" s="26"/>
      <c r="AA13" s="52"/>
      <c r="AB13" s="52"/>
      <c r="AC13" s="52"/>
      <c r="AD13" s="52"/>
      <c r="AE13" s="52"/>
      <c r="AF13" s="52"/>
      <c r="AG13" s="52"/>
    </row>
    <row r="14" spans="2:33" outlineLevel="1">
      <c r="B14" s="186"/>
      <c r="C14" s="192"/>
      <c r="D14" s="26" t="s">
        <v>599</v>
      </c>
      <c r="E14" s="32">
        <f t="shared" si="0"/>
        <v>2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>
        <v>2</v>
      </c>
      <c r="P14" s="147"/>
      <c r="Q14" s="147"/>
      <c r="R14" s="193"/>
      <c r="S14" s="119"/>
      <c r="T14" s="119"/>
      <c r="U14" s="92"/>
      <c r="V14" s="26"/>
      <c r="W14" s="52"/>
      <c r="X14" s="52"/>
      <c r="Y14" s="52"/>
      <c r="Z14" s="26"/>
      <c r="AA14" s="52"/>
      <c r="AB14" s="52"/>
      <c r="AC14" s="52"/>
      <c r="AD14" s="52"/>
      <c r="AE14" s="52"/>
      <c r="AF14" s="52"/>
      <c r="AG14" s="52"/>
    </row>
    <row r="15" spans="2:33" outlineLevel="1">
      <c r="B15" s="186"/>
      <c r="C15" s="192"/>
      <c r="D15" s="26" t="s">
        <v>55</v>
      </c>
      <c r="E15" s="32">
        <f t="shared" si="0"/>
        <v>3</v>
      </c>
      <c r="F15" s="147"/>
      <c r="G15" s="147"/>
      <c r="H15" s="147"/>
      <c r="I15" s="147"/>
      <c r="J15" s="147"/>
      <c r="K15" s="147"/>
      <c r="L15" s="147"/>
      <c r="M15" s="147">
        <v>1</v>
      </c>
      <c r="N15" s="147">
        <v>1</v>
      </c>
      <c r="O15" s="147">
        <v>1</v>
      </c>
      <c r="P15" s="147"/>
      <c r="Q15" s="147"/>
      <c r="R15" s="193"/>
      <c r="S15" s="119"/>
      <c r="T15" s="119"/>
      <c r="U15" s="92"/>
      <c r="V15" s="26"/>
      <c r="W15" s="52"/>
      <c r="X15" s="52"/>
      <c r="Y15" s="52"/>
      <c r="Z15" s="26"/>
      <c r="AA15" s="52"/>
      <c r="AB15" s="52"/>
      <c r="AC15" s="52"/>
      <c r="AD15" s="52"/>
      <c r="AE15" s="52"/>
      <c r="AF15" s="52"/>
      <c r="AG15" s="52"/>
    </row>
    <row r="16" spans="2:33" outlineLevel="1">
      <c r="B16" s="186"/>
      <c r="C16" s="192"/>
      <c r="D16" s="26" t="s">
        <v>53</v>
      </c>
      <c r="E16" s="32">
        <f t="shared" si="0"/>
        <v>3</v>
      </c>
      <c r="F16" s="147"/>
      <c r="G16" s="147"/>
      <c r="H16" s="147"/>
      <c r="I16" s="147"/>
      <c r="J16" s="147"/>
      <c r="K16" s="147"/>
      <c r="L16" s="147"/>
      <c r="M16" s="147">
        <v>2</v>
      </c>
      <c r="N16" s="147"/>
      <c r="O16" s="147"/>
      <c r="P16" s="147">
        <v>1</v>
      </c>
      <c r="Q16" s="147"/>
      <c r="R16" s="193"/>
      <c r="S16" s="119"/>
      <c r="T16" s="119"/>
      <c r="U16" s="92"/>
      <c r="V16" s="26"/>
      <c r="W16" s="52"/>
      <c r="X16" s="52"/>
      <c r="Y16" s="52"/>
      <c r="Z16" s="26"/>
      <c r="AA16" s="52"/>
      <c r="AB16" s="52"/>
      <c r="AC16" s="52"/>
      <c r="AD16" s="52"/>
      <c r="AE16" s="52"/>
      <c r="AF16" s="52"/>
      <c r="AG16" s="52"/>
    </row>
    <row r="17" spans="2:33" outlineLevel="1">
      <c r="B17" s="186"/>
      <c r="C17" s="192"/>
      <c r="D17" s="26" t="s">
        <v>73</v>
      </c>
      <c r="E17" s="32">
        <f t="shared" si="0"/>
        <v>4</v>
      </c>
      <c r="F17" s="147"/>
      <c r="G17" s="147"/>
      <c r="H17" s="147"/>
      <c r="I17" s="147"/>
      <c r="J17" s="147">
        <v>1</v>
      </c>
      <c r="K17" s="147"/>
      <c r="L17" s="147"/>
      <c r="M17" s="147">
        <v>3</v>
      </c>
      <c r="N17" s="147"/>
      <c r="O17" s="147"/>
      <c r="P17" s="147"/>
      <c r="Q17" s="147"/>
      <c r="R17" s="193"/>
      <c r="S17" s="119"/>
      <c r="T17" s="119"/>
      <c r="U17" s="92"/>
      <c r="V17" s="26"/>
      <c r="W17" s="52"/>
      <c r="X17" s="52"/>
      <c r="Y17" s="52"/>
      <c r="Z17" s="26"/>
      <c r="AA17" s="52"/>
      <c r="AB17" s="52"/>
      <c r="AC17" s="52"/>
      <c r="AD17" s="52"/>
      <c r="AE17" s="52"/>
      <c r="AF17" s="52"/>
      <c r="AG17" s="52"/>
    </row>
    <row r="18" spans="2:33" outlineLevel="1">
      <c r="B18" s="186"/>
      <c r="C18" s="192"/>
      <c r="D18" s="26" t="s">
        <v>167</v>
      </c>
      <c r="E18" s="32">
        <f t="shared" si="0"/>
        <v>2</v>
      </c>
      <c r="F18" s="147"/>
      <c r="G18" s="147"/>
      <c r="H18" s="147"/>
      <c r="I18" s="147"/>
      <c r="J18" s="147"/>
      <c r="K18" s="147"/>
      <c r="L18" s="147"/>
      <c r="M18" s="147">
        <v>2</v>
      </c>
      <c r="N18" s="147"/>
      <c r="O18" s="147"/>
      <c r="P18" s="147"/>
      <c r="Q18" s="147"/>
      <c r="R18" s="193"/>
      <c r="S18" s="119"/>
      <c r="T18" s="119"/>
      <c r="U18" s="92"/>
      <c r="V18" s="26"/>
      <c r="W18" s="52"/>
      <c r="X18" s="52"/>
      <c r="Y18" s="52"/>
      <c r="Z18" s="26"/>
      <c r="AA18" s="52"/>
      <c r="AB18" s="52"/>
      <c r="AC18" s="52"/>
      <c r="AD18" s="52"/>
      <c r="AE18" s="52"/>
      <c r="AF18" s="52"/>
      <c r="AG18" s="52"/>
    </row>
    <row r="19" spans="2:33" outlineLevel="1">
      <c r="B19" s="186"/>
      <c r="C19" s="192"/>
      <c r="D19" s="26" t="s">
        <v>166</v>
      </c>
      <c r="E19" s="32">
        <f t="shared" si="0"/>
        <v>3</v>
      </c>
      <c r="F19" s="147"/>
      <c r="G19" s="147">
        <v>1</v>
      </c>
      <c r="H19" s="147"/>
      <c r="I19" s="147"/>
      <c r="J19" s="147">
        <v>2</v>
      </c>
      <c r="K19" s="147"/>
      <c r="L19" s="147"/>
      <c r="M19" s="147"/>
      <c r="N19" s="147"/>
      <c r="O19" s="147"/>
      <c r="P19" s="147"/>
      <c r="Q19" s="147"/>
      <c r="R19" s="193"/>
      <c r="S19" s="119"/>
      <c r="T19" s="119"/>
      <c r="U19" s="92"/>
      <c r="V19" s="26"/>
      <c r="W19" s="52"/>
      <c r="X19" s="52"/>
      <c r="Y19" s="52"/>
      <c r="Z19" s="26"/>
      <c r="AA19" s="52"/>
      <c r="AB19" s="52"/>
      <c r="AC19" s="52"/>
      <c r="AD19" s="52"/>
      <c r="AE19" s="52"/>
      <c r="AF19" s="52"/>
      <c r="AG19" s="52"/>
    </row>
    <row r="20" spans="2:33" outlineLevel="1">
      <c r="B20" s="186"/>
      <c r="C20" s="192"/>
      <c r="D20" s="26" t="s">
        <v>610</v>
      </c>
      <c r="E20" s="32">
        <f t="shared" si="0"/>
        <v>2</v>
      </c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>
        <v>2</v>
      </c>
      <c r="Q20" s="147"/>
      <c r="R20" s="193"/>
      <c r="S20" s="119"/>
      <c r="T20" s="119"/>
      <c r="U20" s="92"/>
      <c r="V20" s="26"/>
      <c r="W20" s="52"/>
      <c r="X20" s="52"/>
      <c r="Y20" s="52"/>
      <c r="Z20" s="26"/>
      <c r="AA20" s="52"/>
      <c r="AB20" s="52"/>
      <c r="AC20" s="52"/>
      <c r="AD20" s="52"/>
      <c r="AE20" s="52"/>
      <c r="AF20" s="52"/>
      <c r="AG20" s="52"/>
    </row>
    <row r="21" spans="2:33" outlineLevel="1">
      <c r="B21" s="186"/>
      <c r="C21" s="192" t="s">
        <v>541</v>
      </c>
      <c r="D21" s="26" t="s">
        <v>611</v>
      </c>
      <c r="E21" s="32">
        <f t="shared" si="0"/>
        <v>4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>
        <v>4</v>
      </c>
      <c r="Q21" s="147"/>
      <c r="R21" s="193"/>
      <c r="S21" s="119"/>
      <c r="T21" s="119"/>
      <c r="U21" s="92"/>
      <c r="V21" s="26"/>
      <c r="W21" s="52"/>
      <c r="X21" s="52"/>
      <c r="Y21" s="52"/>
      <c r="Z21" s="26"/>
      <c r="AA21" s="52"/>
      <c r="AB21" s="52"/>
      <c r="AC21" s="52"/>
      <c r="AD21" s="52"/>
      <c r="AE21" s="52"/>
      <c r="AF21" s="52"/>
      <c r="AG21" s="52"/>
    </row>
    <row r="22" spans="2:33" outlineLevel="1">
      <c r="B22" s="186"/>
      <c r="C22" s="192"/>
      <c r="D22" s="26" t="s">
        <v>179</v>
      </c>
      <c r="E22" s="32">
        <f t="shared" si="0"/>
        <v>0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93"/>
      <c r="S22" s="119"/>
      <c r="T22" s="119"/>
      <c r="U22" s="92"/>
      <c r="V22" s="26"/>
      <c r="W22" s="52"/>
      <c r="X22" s="52"/>
      <c r="Y22" s="52"/>
      <c r="Z22" s="26"/>
      <c r="AA22" s="52"/>
      <c r="AB22" s="52"/>
      <c r="AC22" s="52"/>
      <c r="AD22" s="52"/>
      <c r="AE22" s="52"/>
      <c r="AF22" s="52"/>
      <c r="AG22" s="52"/>
    </row>
    <row r="23" spans="2:33" outlineLevel="1">
      <c r="B23" s="186"/>
      <c r="C23" s="192"/>
      <c r="D23" s="26" t="s">
        <v>613</v>
      </c>
      <c r="E23" s="32">
        <f t="shared" si="0"/>
        <v>1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>
        <v>1</v>
      </c>
      <c r="Q23" s="147"/>
      <c r="R23" s="193"/>
      <c r="S23" s="119"/>
      <c r="T23" s="119"/>
      <c r="U23" s="92"/>
      <c r="V23" s="26"/>
      <c r="W23" s="52"/>
      <c r="X23" s="52"/>
      <c r="Y23" s="52"/>
      <c r="Z23" s="26"/>
      <c r="AA23" s="52"/>
      <c r="AB23" s="52"/>
      <c r="AC23" s="52"/>
      <c r="AD23" s="52"/>
      <c r="AE23" s="52"/>
      <c r="AF23" s="52"/>
      <c r="AG23" s="52"/>
    </row>
    <row r="24" spans="2:33" outlineLevel="1">
      <c r="B24" s="186"/>
      <c r="C24" s="192"/>
      <c r="D24" s="26" t="s">
        <v>180</v>
      </c>
      <c r="E24" s="32">
        <f t="shared" si="0"/>
        <v>0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93"/>
      <c r="S24" s="119"/>
      <c r="T24" s="119"/>
      <c r="U24" s="92"/>
      <c r="V24" s="26"/>
      <c r="W24" s="52"/>
      <c r="X24" s="52"/>
      <c r="Y24" s="52"/>
      <c r="Z24" s="26"/>
      <c r="AA24" s="52"/>
      <c r="AB24" s="52"/>
      <c r="AC24" s="52"/>
      <c r="AD24" s="52"/>
      <c r="AE24" s="52"/>
      <c r="AF24" s="52"/>
      <c r="AG24" s="52"/>
    </row>
    <row r="25" spans="2:33" outlineLevel="1">
      <c r="B25" s="186"/>
      <c r="C25" s="192"/>
      <c r="D25" s="26" t="s">
        <v>212</v>
      </c>
      <c r="E25" s="32">
        <f t="shared" si="0"/>
        <v>1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>
        <v>1</v>
      </c>
      <c r="P25" s="147"/>
      <c r="Q25" s="147"/>
      <c r="R25" s="193"/>
      <c r="S25" s="119"/>
      <c r="T25" s="119"/>
      <c r="U25" s="92"/>
      <c r="V25" s="26"/>
      <c r="W25" s="52"/>
      <c r="X25" s="52"/>
      <c r="Y25" s="52"/>
      <c r="Z25" s="26"/>
      <c r="AA25" s="52"/>
      <c r="AB25" s="52"/>
      <c r="AC25" s="52"/>
      <c r="AD25" s="52"/>
      <c r="AE25" s="52"/>
      <c r="AF25" s="52"/>
      <c r="AG25" s="52"/>
    </row>
    <row r="26" spans="2:33" outlineLevel="1">
      <c r="B26" s="186"/>
      <c r="C26" s="192"/>
      <c r="D26" s="26"/>
      <c r="E26" s="32">
        <f t="shared" si="0"/>
        <v>0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93"/>
      <c r="S26" s="119"/>
      <c r="T26" s="119"/>
      <c r="U26" s="92"/>
      <c r="V26" s="26"/>
      <c r="W26" s="52"/>
      <c r="X26" s="52"/>
      <c r="Y26" s="52"/>
      <c r="Z26" s="26"/>
      <c r="AA26" s="52"/>
      <c r="AB26" s="52"/>
      <c r="AC26" s="52"/>
      <c r="AD26" s="52"/>
      <c r="AE26" s="52"/>
      <c r="AF26" s="52"/>
      <c r="AG26" s="52"/>
    </row>
    <row r="27" spans="2:33" outlineLevel="1">
      <c r="B27" s="186"/>
      <c r="C27" s="192"/>
      <c r="D27" s="26"/>
      <c r="E27" s="32">
        <f t="shared" si="0"/>
        <v>0</v>
      </c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93"/>
      <c r="S27" s="119"/>
      <c r="T27" s="119"/>
      <c r="U27" s="92"/>
      <c r="V27" s="26"/>
      <c r="W27" s="52"/>
      <c r="X27" s="52"/>
      <c r="Y27" s="52"/>
      <c r="Z27" s="26"/>
      <c r="AA27" s="52"/>
      <c r="AB27" s="52"/>
      <c r="AC27" s="52"/>
      <c r="AD27" s="52"/>
      <c r="AE27" s="52"/>
      <c r="AF27" s="52"/>
      <c r="AG27" s="52"/>
    </row>
    <row r="28" spans="2:33" outlineLevel="1">
      <c r="B28" s="186"/>
      <c r="C28" s="192"/>
      <c r="D28" s="26"/>
      <c r="E28" s="32">
        <f t="shared" si="0"/>
        <v>0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93"/>
      <c r="S28" s="119"/>
      <c r="T28" s="119"/>
      <c r="U28" s="92"/>
      <c r="V28" s="26"/>
      <c r="W28" s="52"/>
      <c r="X28" s="52"/>
      <c r="Y28" s="52"/>
      <c r="Z28" s="26"/>
      <c r="AA28" s="52"/>
      <c r="AB28" s="52"/>
      <c r="AC28" s="52"/>
      <c r="AD28" s="52"/>
      <c r="AE28" s="52"/>
      <c r="AF28" s="52"/>
      <c r="AG28" s="52"/>
    </row>
    <row r="29" spans="2:33" outlineLevel="1">
      <c r="B29" s="186"/>
      <c r="C29" s="192"/>
      <c r="D29" s="26"/>
      <c r="E29" s="32">
        <f t="shared" si="0"/>
        <v>0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93"/>
      <c r="S29" s="119"/>
      <c r="T29" s="119"/>
      <c r="U29" s="92"/>
      <c r="V29" s="26"/>
      <c r="W29" s="52"/>
      <c r="X29" s="52"/>
      <c r="Y29" s="52"/>
      <c r="Z29" s="26"/>
      <c r="AA29" s="52"/>
      <c r="AB29" s="52"/>
      <c r="AC29" s="52"/>
      <c r="AD29" s="52"/>
      <c r="AE29" s="52"/>
      <c r="AF29" s="52"/>
      <c r="AG29" s="52"/>
    </row>
    <row r="30" spans="2:33" outlineLevel="1">
      <c r="B30" s="186"/>
      <c r="C30" s="192"/>
      <c r="D30" s="26"/>
      <c r="E30" s="32">
        <f t="shared" si="0"/>
        <v>0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93"/>
      <c r="S30" s="119"/>
      <c r="T30" s="119"/>
      <c r="U30" s="92"/>
      <c r="V30" s="26"/>
      <c r="W30" s="52"/>
      <c r="X30" s="52"/>
      <c r="Y30" s="52"/>
      <c r="Z30" s="26"/>
      <c r="AA30" s="52"/>
      <c r="AB30" s="52"/>
      <c r="AC30" s="52"/>
      <c r="AD30" s="52"/>
      <c r="AE30" s="52"/>
      <c r="AF30" s="52"/>
      <c r="AG30" s="52"/>
    </row>
    <row r="31" spans="2:33" ht="14.25" outlineLevel="1" thickBot="1">
      <c r="B31" s="189"/>
      <c r="C31" s="194"/>
      <c r="D31" s="82"/>
      <c r="E31" s="134">
        <f t="shared" si="0"/>
        <v>0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91"/>
      <c r="S31" s="116"/>
      <c r="T31" s="116"/>
      <c r="U31" s="117"/>
      <c r="V31" s="31"/>
      <c r="W31" s="50"/>
      <c r="X31" s="50"/>
      <c r="Y31" s="50"/>
      <c r="Z31" s="31"/>
      <c r="AA31" s="50"/>
      <c r="AB31" s="50"/>
      <c r="AC31" s="50"/>
      <c r="AD31" s="50"/>
      <c r="AE31" s="50"/>
      <c r="AF31" s="50"/>
      <c r="AG31" s="50"/>
    </row>
    <row r="32" spans="2:33" outlineLevel="1">
      <c r="B32" s="195">
        <v>2</v>
      </c>
      <c r="C32" s="172" t="s">
        <v>3</v>
      </c>
      <c r="D32" s="196">
        <f>'２７年度リーグ１部'!$AT$17</f>
        <v>11</v>
      </c>
      <c r="E32" s="139">
        <f t="shared" si="0"/>
        <v>0</v>
      </c>
      <c r="F32" s="312" t="s">
        <v>313</v>
      </c>
      <c r="G32" s="177"/>
      <c r="H32" s="197"/>
      <c r="I32" s="197">
        <v>0</v>
      </c>
      <c r="J32" s="197"/>
      <c r="K32" s="197"/>
      <c r="L32" s="197"/>
      <c r="M32" s="197"/>
      <c r="N32" s="197"/>
      <c r="O32" s="312" t="s">
        <v>313</v>
      </c>
      <c r="P32" s="176"/>
      <c r="Q32" s="197"/>
      <c r="R32" s="198"/>
      <c r="S32" s="199"/>
      <c r="T32" s="199"/>
      <c r="U32" s="180"/>
      <c r="V32" s="172" t="s">
        <v>3</v>
      </c>
      <c r="W32" s="200"/>
      <c r="X32" s="200"/>
      <c r="Y32" s="200"/>
      <c r="Z32" s="172" t="s">
        <v>3</v>
      </c>
      <c r="AA32" s="200"/>
      <c r="AB32" s="200"/>
      <c r="AC32" s="200"/>
      <c r="AD32" s="200"/>
      <c r="AE32" s="200"/>
      <c r="AF32" s="200"/>
      <c r="AG32" s="200"/>
    </row>
    <row r="33" spans="2:33" outlineLevel="1">
      <c r="B33" s="201"/>
      <c r="C33" s="183"/>
      <c r="D33" s="26" t="s">
        <v>60</v>
      </c>
      <c r="E33" s="32">
        <f t="shared" si="0"/>
        <v>9</v>
      </c>
      <c r="F33" s="147"/>
      <c r="G33" s="147">
        <v>1</v>
      </c>
      <c r="H33" s="147">
        <v>1</v>
      </c>
      <c r="I33" s="147"/>
      <c r="J33" s="147">
        <v>1</v>
      </c>
      <c r="K33" s="147">
        <v>1</v>
      </c>
      <c r="L33" s="147"/>
      <c r="M33" s="147"/>
      <c r="N33" s="147">
        <v>5</v>
      </c>
      <c r="O33" s="147"/>
      <c r="P33" s="147"/>
      <c r="Q33" s="147"/>
      <c r="R33" s="193"/>
      <c r="S33" s="119"/>
      <c r="T33" s="119"/>
      <c r="U33" s="111" t="s">
        <v>124</v>
      </c>
      <c r="V33" s="26" t="s">
        <v>378</v>
      </c>
      <c r="W33" s="52" t="s">
        <v>604</v>
      </c>
      <c r="X33" s="52"/>
      <c r="Y33" s="52"/>
      <c r="Z33" s="26" t="s">
        <v>378</v>
      </c>
      <c r="AA33" s="327">
        <v>42211</v>
      </c>
      <c r="AB33" s="327">
        <v>42344</v>
      </c>
      <c r="AC33" s="52"/>
      <c r="AD33" s="52"/>
      <c r="AE33" s="52"/>
      <c r="AF33" s="52"/>
      <c r="AG33" s="52"/>
    </row>
    <row r="34" spans="2:33" outlineLevel="1">
      <c r="B34" s="186"/>
      <c r="C34" s="202"/>
      <c r="D34" s="26" t="s">
        <v>254</v>
      </c>
      <c r="E34" s="32">
        <f t="shared" si="0"/>
        <v>4</v>
      </c>
      <c r="F34" s="147"/>
      <c r="G34" s="147"/>
      <c r="H34" s="147"/>
      <c r="I34" s="147"/>
      <c r="J34" s="147">
        <v>2</v>
      </c>
      <c r="K34" s="147"/>
      <c r="L34" s="147">
        <v>1</v>
      </c>
      <c r="M34" s="147"/>
      <c r="N34" s="147">
        <v>1</v>
      </c>
      <c r="O34" s="147"/>
      <c r="P34" s="147"/>
      <c r="Q34" s="147"/>
      <c r="R34" s="193"/>
      <c r="S34" s="119"/>
      <c r="T34" s="119"/>
      <c r="U34" s="120"/>
      <c r="V34" s="51"/>
      <c r="W34" s="54"/>
      <c r="X34" s="52"/>
      <c r="Y34" s="52"/>
      <c r="Z34" s="31" t="s">
        <v>423</v>
      </c>
      <c r="AA34" s="52">
        <v>42281</v>
      </c>
      <c r="AB34" s="52"/>
      <c r="AC34" s="52"/>
      <c r="AD34" s="52"/>
      <c r="AE34" s="52"/>
      <c r="AF34" s="52"/>
      <c r="AG34" s="52"/>
    </row>
    <row r="35" spans="2:33" outlineLevel="1">
      <c r="B35" s="189"/>
      <c r="C35" s="190"/>
      <c r="D35" s="31" t="s">
        <v>70</v>
      </c>
      <c r="E35" s="32">
        <f t="shared" si="0"/>
        <v>5</v>
      </c>
      <c r="F35" s="153"/>
      <c r="G35" s="153">
        <v>1</v>
      </c>
      <c r="H35" s="153">
        <v>1</v>
      </c>
      <c r="I35" s="153"/>
      <c r="J35" s="153">
        <v>1</v>
      </c>
      <c r="K35" s="153"/>
      <c r="L35" s="153"/>
      <c r="M35" s="153">
        <v>1</v>
      </c>
      <c r="N35" s="153"/>
      <c r="O35" s="153"/>
      <c r="P35" s="153">
        <v>1</v>
      </c>
      <c r="Q35" s="153"/>
      <c r="R35" s="191"/>
      <c r="S35" s="116"/>
      <c r="T35" s="116"/>
      <c r="U35" s="120"/>
      <c r="V35" s="53"/>
      <c r="W35" s="55"/>
      <c r="X35" s="50"/>
      <c r="Y35" s="50"/>
      <c r="Z35" s="31" t="s">
        <v>206</v>
      </c>
      <c r="AA35" s="50">
        <v>42344</v>
      </c>
      <c r="AB35" s="50"/>
      <c r="AC35" s="50"/>
      <c r="AD35" s="50"/>
      <c r="AE35" s="50"/>
      <c r="AF35" s="50"/>
      <c r="AG35" s="50"/>
    </row>
    <row r="36" spans="2:33" outlineLevel="1">
      <c r="B36" s="186"/>
      <c r="C36" s="192"/>
      <c r="D36" s="26" t="s">
        <v>367</v>
      </c>
      <c r="E36" s="32">
        <f t="shared" si="0"/>
        <v>1</v>
      </c>
      <c r="F36" s="147"/>
      <c r="G36" s="147"/>
      <c r="H36" s="147">
        <v>1</v>
      </c>
      <c r="I36" s="147"/>
      <c r="J36" s="147"/>
      <c r="K36" s="147"/>
      <c r="L36" s="147"/>
      <c r="M36" s="147"/>
      <c r="N36" s="147"/>
      <c r="O36" s="147"/>
      <c r="P36" s="147"/>
      <c r="Q36" s="147"/>
      <c r="R36" s="193"/>
      <c r="S36" s="119"/>
      <c r="T36" s="119"/>
      <c r="U36" s="120"/>
      <c r="V36" s="53"/>
      <c r="W36" s="55"/>
      <c r="X36" s="52"/>
      <c r="Y36" s="52"/>
      <c r="Z36" s="64" t="s">
        <v>255</v>
      </c>
      <c r="AA36" s="52">
        <v>42344</v>
      </c>
      <c r="AB36" s="52"/>
      <c r="AC36" s="52"/>
      <c r="AD36" s="52"/>
      <c r="AE36" s="52"/>
      <c r="AF36" s="52"/>
      <c r="AG36" s="52"/>
    </row>
    <row r="37" spans="2:33" outlineLevel="1">
      <c r="B37" s="189"/>
      <c r="C37" s="194"/>
      <c r="D37" s="108" t="s">
        <v>206</v>
      </c>
      <c r="E37" s="32">
        <f t="shared" si="0"/>
        <v>0</v>
      </c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91"/>
      <c r="S37" s="116"/>
      <c r="T37" s="116"/>
      <c r="U37" s="117"/>
      <c r="V37" s="31"/>
      <c r="W37" s="50"/>
      <c r="X37" s="50"/>
      <c r="Y37" s="50"/>
      <c r="Z37" s="31" t="s">
        <v>454</v>
      </c>
      <c r="AA37" s="50">
        <v>42344</v>
      </c>
      <c r="AB37" s="50"/>
      <c r="AC37" s="50"/>
      <c r="AD37" s="50"/>
      <c r="AE37" s="50"/>
      <c r="AF37" s="50"/>
      <c r="AG37" s="50"/>
    </row>
    <row r="38" spans="2:33" outlineLevel="1">
      <c r="B38" s="186"/>
      <c r="C38" s="192"/>
      <c r="D38" s="26" t="s">
        <v>431</v>
      </c>
      <c r="E38" s="32">
        <f t="shared" si="0"/>
        <v>1</v>
      </c>
      <c r="F38" s="147"/>
      <c r="G38" s="147"/>
      <c r="H38" s="147"/>
      <c r="I38" s="147"/>
      <c r="J38" s="147"/>
      <c r="K38" s="147"/>
      <c r="L38" s="147">
        <v>1</v>
      </c>
      <c r="M38" s="147"/>
      <c r="N38" s="147"/>
      <c r="O38" s="147"/>
      <c r="P38" s="147"/>
      <c r="Q38" s="147"/>
      <c r="R38" s="193"/>
      <c r="S38" s="119"/>
      <c r="T38" s="119"/>
      <c r="U38" s="92"/>
      <c r="V38" s="26"/>
      <c r="W38" s="52"/>
      <c r="X38" s="52"/>
      <c r="Y38" s="52"/>
      <c r="Z38" s="31"/>
      <c r="AA38" s="52"/>
      <c r="AB38" s="52"/>
      <c r="AC38" s="52"/>
      <c r="AD38" s="52"/>
      <c r="AE38" s="52"/>
      <c r="AF38" s="52"/>
      <c r="AG38" s="52"/>
    </row>
    <row r="39" spans="2:33" outlineLevel="1">
      <c r="B39" s="189"/>
      <c r="C39" s="194"/>
      <c r="D39" s="31" t="s">
        <v>350</v>
      </c>
      <c r="E39" s="32">
        <f t="shared" si="0"/>
        <v>2</v>
      </c>
      <c r="F39" s="153"/>
      <c r="G39" s="153">
        <v>2</v>
      </c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91"/>
      <c r="S39" s="116"/>
      <c r="T39" s="116"/>
      <c r="U39" s="117"/>
      <c r="V39" s="31"/>
      <c r="W39" s="50"/>
      <c r="X39" s="50"/>
      <c r="Y39" s="50"/>
      <c r="Z39" s="31"/>
      <c r="AA39" s="50"/>
      <c r="AB39" s="50"/>
      <c r="AC39" s="50"/>
      <c r="AD39" s="50"/>
      <c r="AE39" s="50"/>
      <c r="AF39" s="50"/>
      <c r="AG39" s="50"/>
    </row>
    <row r="40" spans="2:33" outlineLevel="1">
      <c r="B40" s="186"/>
      <c r="C40" s="192"/>
      <c r="D40" s="64" t="s">
        <v>255</v>
      </c>
      <c r="E40" s="32">
        <f t="shared" si="0"/>
        <v>3</v>
      </c>
      <c r="F40" s="147"/>
      <c r="G40" s="147">
        <v>2</v>
      </c>
      <c r="H40" s="147">
        <v>1</v>
      </c>
      <c r="I40" s="147"/>
      <c r="J40" s="147"/>
      <c r="K40" s="147"/>
      <c r="L40" s="147"/>
      <c r="M40" s="147"/>
      <c r="N40" s="147"/>
      <c r="O40" s="147"/>
      <c r="P40" s="147"/>
      <c r="Q40" s="147"/>
      <c r="R40" s="193"/>
      <c r="S40" s="119"/>
      <c r="T40" s="119"/>
      <c r="U40" s="92"/>
      <c r="V40" s="26"/>
      <c r="W40" s="52"/>
      <c r="X40" s="52"/>
      <c r="Y40" s="52"/>
      <c r="Z40" s="31"/>
      <c r="AA40" s="52"/>
      <c r="AB40" s="52"/>
      <c r="AC40" s="52"/>
      <c r="AD40" s="52"/>
      <c r="AE40" s="52"/>
      <c r="AF40" s="52"/>
      <c r="AG40" s="52"/>
    </row>
    <row r="41" spans="2:33" outlineLevel="1">
      <c r="B41" s="189"/>
      <c r="C41" s="194"/>
      <c r="D41" s="31" t="s">
        <v>403</v>
      </c>
      <c r="E41" s="32">
        <f t="shared" si="0"/>
        <v>5</v>
      </c>
      <c r="F41" s="153"/>
      <c r="G41" s="153"/>
      <c r="H41" s="153"/>
      <c r="I41" s="153"/>
      <c r="J41" s="153">
        <v>1</v>
      </c>
      <c r="K41" s="153"/>
      <c r="L41" s="153">
        <v>1</v>
      </c>
      <c r="M41" s="153">
        <v>1</v>
      </c>
      <c r="N41" s="153"/>
      <c r="O41" s="153"/>
      <c r="P41" s="153">
        <v>2</v>
      </c>
      <c r="Q41" s="153"/>
      <c r="R41" s="191"/>
      <c r="S41" s="116"/>
      <c r="T41" s="116"/>
      <c r="U41" s="117"/>
      <c r="V41" s="31"/>
      <c r="W41" s="50"/>
      <c r="X41" s="50"/>
      <c r="Y41" s="50"/>
      <c r="Z41" s="31"/>
      <c r="AA41" s="50"/>
      <c r="AB41" s="50"/>
      <c r="AC41" s="50"/>
      <c r="AD41" s="50"/>
      <c r="AE41" s="50"/>
      <c r="AF41" s="50"/>
      <c r="AG41" s="50"/>
    </row>
    <row r="42" spans="2:33" outlineLevel="1">
      <c r="B42" s="189"/>
      <c r="C42" s="194"/>
      <c r="D42" s="31" t="s">
        <v>129</v>
      </c>
      <c r="E42" s="32">
        <f t="shared" si="0"/>
        <v>0</v>
      </c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91"/>
      <c r="S42" s="116"/>
      <c r="T42" s="116"/>
      <c r="U42" s="117"/>
      <c r="V42" s="31"/>
      <c r="W42" s="50"/>
      <c r="X42" s="50"/>
      <c r="Y42" s="50"/>
      <c r="Z42" s="31"/>
      <c r="AA42" s="50"/>
      <c r="AB42" s="50"/>
      <c r="AC42" s="50"/>
      <c r="AD42" s="50"/>
      <c r="AE42" s="50"/>
      <c r="AF42" s="50"/>
      <c r="AG42" s="50"/>
    </row>
    <row r="43" spans="2:33" outlineLevel="1">
      <c r="B43" s="189"/>
      <c r="C43" s="194"/>
      <c r="D43" s="31" t="s">
        <v>195</v>
      </c>
      <c r="E43" s="32">
        <f t="shared" si="0"/>
        <v>0</v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91"/>
      <c r="S43" s="116"/>
      <c r="T43" s="116"/>
      <c r="U43" s="117"/>
      <c r="V43" s="31"/>
      <c r="W43" s="50"/>
      <c r="X43" s="50"/>
      <c r="Y43" s="50"/>
      <c r="Z43" s="31"/>
      <c r="AA43" s="50"/>
      <c r="AB43" s="50"/>
      <c r="AC43" s="50"/>
      <c r="AD43" s="50"/>
      <c r="AE43" s="50"/>
      <c r="AF43" s="50"/>
      <c r="AG43" s="50"/>
    </row>
    <row r="44" spans="2:33" outlineLevel="1">
      <c r="B44" s="189"/>
      <c r="C44" s="194"/>
      <c r="D44" s="31" t="s">
        <v>218</v>
      </c>
      <c r="E44" s="32">
        <f t="shared" si="0"/>
        <v>0</v>
      </c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91"/>
      <c r="S44" s="116"/>
      <c r="T44" s="116"/>
      <c r="U44" s="117"/>
      <c r="V44" s="31"/>
      <c r="W44" s="50"/>
      <c r="X44" s="50"/>
      <c r="Y44" s="50"/>
      <c r="Z44" s="31"/>
      <c r="AA44" s="50"/>
      <c r="AB44" s="50"/>
      <c r="AC44" s="50"/>
      <c r="AD44" s="50"/>
      <c r="AE44" s="50"/>
      <c r="AF44" s="50"/>
      <c r="AG44" s="50"/>
    </row>
    <row r="45" spans="2:33" outlineLevel="1">
      <c r="B45" s="186"/>
      <c r="C45" s="192"/>
      <c r="D45" s="26"/>
      <c r="E45" s="32">
        <f t="shared" si="0"/>
        <v>0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93"/>
      <c r="S45" s="119"/>
      <c r="T45" s="119"/>
      <c r="U45" s="92"/>
      <c r="V45" s="26"/>
      <c r="W45" s="52"/>
      <c r="X45" s="52"/>
      <c r="Y45" s="52"/>
      <c r="Z45" s="26"/>
      <c r="AA45" s="52"/>
      <c r="AB45" s="52"/>
      <c r="AC45" s="52"/>
      <c r="AD45" s="52"/>
      <c r="AE45" s="52"/>
      <c r="AF45" s="52"/>
      <c r="AG45" s="52"/>
    </row>
    <row r="46" spans="2:33" ht="14.25" outlineLevel="1" thickBot="1">
      <c r="B46" s="203"/>
      <c r="C46" s="204"/>
      <c r="D46" s="84"/>
      <c r="E46" s="134">
        <f t="shared" si="0"/>
        <v>0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6"/>
      <c r="S46" s="121"/>
      <c r="T46" s="121"/>
      <c r="U46" s="122"/>
      <c r="V46" s="84"/>
      <c r="W46" s="56"/>
      <c r="X46" s="56"/>
      <c r="Y46" s="56"/>
      <c r="Z46" s="84"/>
      <c r="AA46" s="56"/>
      <c r="AB46" s="56"/>
      <c r="AC46" s="56"/>
      <c r="AD46" s="56"/>
      <c r="AE46" s="56"/>
      <c r="AF46" s="56"/>
      <c r="AG46" s="56"/>
    </row>
    <row r="47" spans="2:33" outlineLevel="1">
      <c r="B47" s="195">
        <v>3</v>
      </c>
      <c r="C47" s="172" t="s">
        <v>38</v>
      </c>
      <c r="D47" s="196">
        <f>'２７年度リーグ１部'!$AT$8</f>
        <v>11</v>
      </c>
      <c r="E47" s="139">
        <f t="shared" si="0"/>
        <v>0</v>
      </c>
      <c r="F47" s="207"/>
      <c r="G47" s="312" t="s">
        <v>313</v>
      </c>
      <c r="H47" s="177"/>
      <c r="I47" s="197"/>
      <c r="J47" s="317" t="s">
        <v>314</v>
      </c>
      <c r="K47" s="317" t="s">
        <v>314</v>
      </c>
      <c r="L47" s="177"/>
      <c r="M47" s="208"/>
      <c r="N47" s="177"/>
      <c r="O47" s="208"/>
      <c r="P47" s="176"/>
      <c r="Q47" s="208"/>
      <c r="R47" s="209"/>
      <c r="S47" s="210"/>
      <c r="T47" s="210"/>
      <c r="U47" s="180"/>
      <c r="V47" s="172" t="s">
        <v>38</v>
      </c>
      <c r="W47" s="200"/>
      <c r="X47" s="200"/>
      <c r="Y47" s="200"/>
      <c r="Z47" s="172" t="s">
        <v>38</v>
      </c>
      <c r="AA47" s="200"/>
      <c r="AB47" s="200"/>
      <c r="AC47" s="200"/>
      <c r="AD47" s="200"/>
      <c r="AE47" s="200"/>
      <c r="AF47" s="200"/>
      <c r="AG47" s="200"/>
    </row>
    <row r="48" spans="2:33" outlineLevel="1">
      <c r="B48" s="201"/>
      <c r="C48" s="183"/>
      <c r="D48" s="26" t="s">
        <v>186</v>
      </c>
      <c r="E48" s="32">
        <f t="shared" si="0"/>
        <v>8</v>
      </c>
      <c r="F48" s="147">
        <v>1</v>
      </c>
      <c r="G48" s="147"/>
      <c r="H48" s="147">
        <v>3</v>
      </c>
      <c r="I48" s="147"/>
      <c r="J48" s="147"/>
      <c r="K48" s="147"/>
      <c r="L48" s="147">
        <v>1</v>
      </c>
      <c r="M48" s="147">
        <v>2</v>
      </c>
      <c r="N48" s="147"/>
      <c r="O48" s="147"/>
      <c r="P48" s="147">
        <v>1</v>
      </c>
      <c r="Q48" s="147"/>
      <c r="R48" s="193"/>
      <c r="S48" s="94"/>
      <c r="T48" s="119"/>
      <c r="U48" s="93"/>
      <c r="V48" s="26"/>
      <c r="W48" s="52"/>
      <c r="X48" s="52"/>
      <c r="Y48" s="52"/>
      <c r="Z48" s="26" t="s">
        <v>540</v>
      </c>
      <c r="AA48" s="52">
        <v>42400</v>
      </c>
      <c r="AB48" s="52"/>
      <c r="AC48" s="52"/>
      <c r="AD48" s="52"/>
      <c r="AE48" s="52"/>
      <c r="AF48" s="52"/>
      <c r="AG48" s="52"/>
    </row>
    <row r="49" spans="2:33" outlineLevel="1">
      <c r="B49" s="186"/>
      <c r="C49" s="202"/>
      <c r="D49" s="26" t="s">
        <v>221</v>
      </c>
      <c r="E49" s="32">
        <f t="shared" si="0"/>
        <v>3</v>
      </c>
      <c r="F49" s="147"/>
      <c r="G49" s="147"/>
      <c r="H49" s="147"/>
      <c r="I49" s="147">
        <v>2</v>
      </c>
      <c r="J49" s="147"/>
      <c r="K49" s="147"/>
      <c r="L49" s="147"/>
      <c r="M49" s="147"/>
      <c r="N49" s="147"/>
      <c r="O49" s="147"/>
      <c r="P49" s="147">
        <v>1</v>
      </c>
      <c r="Q49" s="147"/>
      <c r="R49" s="193"/>
      <c r="S49" s="119"/>
      <c r="T49" s="119"/>
      <c r="U49" s="92"/>
      <c r="V49" s="26"/>
      <c r="W49" s="52"/>
      <c r="X49" s="52"/>
      <c r="Y49" s="52"/>
      <c r="Z49" s="26" t="s">
        <v>537</v>
      </c>
      <c r="AA49" s="52">
        <v>42400</v>
      </c>
      <c r="AB49" s="52"/>
      <c r="AC49" s="52"/>
      <c r="AD49" s="52"/>
      <c r="AE49" s="52"/>
      <c r="AF49" s="52"/>
      <c r="AG49" s="52"/>
    </row>
    <row r="50" spans="2:33" outlineLevel="1">
      <c r="B50" s="186"/>
      <c r="C50" s="211"/>
      <c r="D50" s="26" t="s">
        <v>222</v>
      </c>
      <c r="E50" s="32">
        <f t="shared" si="0"/>
        <v>3</v>
      </c>
      <c r="F50" s="147"/>
      <c r="G50" s="147"/>
      <c r="H50" s="147"/>
      <c r="I50" s="147"/>
      <c r="J50" s="147"/>
      <c r="K50" s="147"/>
      <c r="L50" s="147"/>
      <c r="M50" s="147"/>
      <c r="N50" s="147">
        <v>2</v>
      </c>
      <c r="O50" s="147"/>
      <c r="P50" s="147">
        <v>1</v>
      </c>
      <c r="Q50" s="147"/>
      <c r="R50" s="193"/>
      <c r="S50" s="119"/>
      <c r="T50" s="119"/>
      <c r="U50" s="92"/>
      <c r="V50" s="26"/>
      <c r="W50" s="52"/>
      <c r="X50" s="52"/>
      <c r="Y50" s="52"/>
      <c r="Z50" s="26"/>
      <c r="AA50" s="52"/>
      <c r="AB50" s="52"/>
      <c r="AC50" s="52"/>
      <c r="AD50" s="52"/>
      <c r="AE50" s="52"/>
      <c r="AF50" s="52"/>
      <c r="AG50" s="52"/>
    </row>
    <row r="51" spans="2:33" outlineLevel="1">
      <c r="B51" s="186"/>
      <c r="C51" s="192"/>
      <c r="D51" s="64" t="s">
        <v>223</v>
      </c>
      <c r="E51" s="32">
        <f t="shared" si="0"/>
        <v>1</v>
      </c>
      <c r="F51" s="147"/>
      <c r="G51" s="147"/>
      <c r="H51" s="147">
        <v>1</v>
      </c>
      <c r="I51" s="147"/>
      <c r="J51" s="147"/>
      <c r="K51" s="147"/>
      <c r="L51" s="147"/>
      <c r="M51" s="147"/>
      <c r="N51" s="147"/>
      <c r="O51" s="147"/>
      <c r="P51" s="147"/>
      <c r="Q51" s="147"/>
      <c r="R51" s="193"/>
      <c r="S51" s="119"/>
      <c r="T51" s="119"/>
      <c r="U51" s="92"/>
      <c r="V51" s="26"/>
      <c r="W51" s="52"/>
      <c r="X51" s="52"/>
      <c r="Y51" s="52"/>
      <c r="Z51" s="26"/>
      <c r="AA51" s="52"/>
      <c r="AB51" s="52"/>
      <c r="AC51" s="52"/>
      <c r="AD51" s="52"/>
      <c r="AE51" s="52"/>
      <c r="AF51" s="52"/>
      <c r="AG51" s="52"/>
    </row>
    <row r="52" spans="2:33" outlineLevel="1">
      <c r="B52" s="186"/>
      <c r="C52" s="192"/>
      <c r="D52" s="26" t="s">
        <v>230</v>
      </c>
      <c r="E52" s="32">
        <f t="shared" si="0"/>
        <v>0</v>
      </c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93"/>
      <c r="S52" s="119"/>
      <c r="T52" s="119"/>
      <c r="U52" s="92"/>
      <c r="V52" s="26"/>
      <c r="W52" s="52"/>
      <c r="X52" s="52"/>
      <c r="Y52" s="52"/>
      <c r="Z52" s="26"/>
      <c r="AA52" s="52"/>
      <c r="AB52" s="52"/>
      <c r="AC52" s="52"/>
      <c r="AD52" s="52"/>
      <c r="AE52" s="52"/>
      <c r="AF52" s="52"/>
      <c r="AG52" s="52"/>
    </row>
    <row r="53" spans="2:33" outlineLevel="1">
      <c r="B53" s="186"/>
      <c r="C53" s="192"/>
      <c r="D53" s="26" t="s">
        <v>457</v>
      </c>
      <c r="E53" s="32">
        <f t="shared" si="0"/>
        <v>1</v>
      </c>
      <c r="F53" s="147"/>
      <c r="G53" s="147"/>
      <c r="H53" s="147"/>
      <c r="I53" s="147"/>
      <c r="J53" s="147"/>
      <c r="K53" s="147"/>
      <c r="L53" s="147"/>
      <c r="M53" s="147">
        <v>1</v>
      </c>
      <c r="N53" s="147"/>
      <c r="O53" s="147"/>
      <c r="P53" s="147"/>
      <c r="Q53" s="147"/>
      <c r="R53" s="193"/>
      <c r="S53" s="119"/>
      <c r="T53" s="119"/>
      <c r="U53" s="92"/>
      <c r="V53" s="26"/>
      <c r="W53" s="52"/>
      <c r="X53" s="52"/>
      <c r="Y53" s="52"/>
      <c r="Z53" s="26"/>
      <c r="AA53" s="52"/>
      <c r="AB53" s="52"/>
      <c r="AC53" s="52"/>
      <c r="AD53" s="52"/>
      <c r="AE53" s="52"/>
      <c r="AF53" s="52"/>
      <c r="AG53" s="52"/>
    </row>
    <row r="54" spans="2:33" outlineLevel="1">
      <c r="B54" s="186"/>
      <c r="C54" s="192"/>
      <c r="D54" s="26" t="s">
        <v>239</v>
      </c>
      <c r="E54" s="32">
        <f t="shared" si="0"/>
        <v>0</v>
      </c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93"/>
      <c r="S54" s="119"/>
      <c r="T54" s="119"/>
      <c r="U54" s="92"/>
      <c r="V54" s="26"/>
      <c r="W54" s="52"/>
      <c r="X54" s="52"/>
      <c r="Y54" s="52"/>
      <c r="Z54" s="26"/>
      <c r="AA54" s="52"/>
      <c r="AB54" s="52"/>
      <c r="AC54" s="52"/>
      <c r="AD54" s="52"/>
      <c r="AE54" s="52"/>
      <c r="AF54" s="52"/>
      <c r="AG54" s="52"/>
    </row>
    <row r="55" spans="2:33" outlineLevel="1">
      <c r="B55" s="186"/>
      <c r="C55" s="192"/>
      <c r="D55" s="26" t="s">
        <v>231</v>
      </c>
      <c r="E55" s="32">
        <f t="shared" si="0"/>
        <v>3</v>
      </c>
      <c r="F55" s="147"/>
      <c r="G55" s="147"/>
      <c r="H55" s="147">
        <v>1</v>
      </c>
      <c r="I55" s="147">
        <v>2</v>
      </c>
      <c r="J55" s="147"/>
      <c r="K55" s="147"/>
      <c r="L55" s="147"/>
      <c r="M55" s="147"/>
      <c r="N55" s="147"/>
      <c r="O55" s="147"/>
      <c r="P55" s="147"/>
      <c r="Q55" s="147"/>
      <c r="R55" s="193"/>
      <c r="S55" s="119"/>
      <c r="T55" s="119"/>
      <c r="U55" s="92"/>
      <c r="V55" s="26"/>
      <c r="W55" s="52"/>
      <c r="X55" s="52"/>
      <c r="Y55" s="52"/>
      <c r="Z55" s="26"/>
      <c r="AA55" s="52"/>
      <c r="AB55" s="52"/>
      <c r="AC55" s="52"/>
      <c r="AD55" s="52"/>
      <c r="AE55" s="52"/>
      <c r="AF55" s="52"/>
      <c r="AG55" s="52"/>
    </row>
    <row r="56" spans="2:33" outlineLevel="1">
      <c r="B56" s="186"/>
      <c r="C56" s="192"/>
      <c r="D56" s="26" t="s">
        <v>359</v>
      </c>
      <c r="E56" s="32">
        <f t="shared" si="0"/>
        <v>1</v>
      </c>
      <c r="F56" s="147"/>
      <c r="G56" s="147"/>
      <c r="H56" s="147">
        <v>1</v>
      </c>
      <c r="I56" s="147"/>
      <c r="J56" s="147"/>
      <c r="K56" s="147"/>
      <c r="L56" s="147"/>
      <c r="M56" s="147"/>
      <c r="N56" s="147"/>
      <c r="O56" s="147"/>
      <c r="P56" s="147"/>
      <c r="Q56" s="147"/>
      <c r="R56" s="193"/>
      <c r="S56" s="119"/>
      <c r="T56" s="119"/>
      <c r="U56" s="92"/>
      <c r="V56" s="26"/>
      <c r="W56" s="52"/>
      <c r="X56" s="52"/>
      <c r="Y56" s="52"/>
      <c r="Z56" s="26"/>
      <c r="AA56" s="52"/>
      <c r="AB56" s="52"/>
      <c r="AC56" s="52"/>
      <c r="AD56" s="52"/>
      <c r="AE56" s="52"/>
      <c r="AF56" s="52"/>
      <c r="AG56" s="52"/>
    </row>
    <row r="57" spans="2:33" outlineLevel="1">
      <c r="B57" s="186"/>
      <c r="C57" s="192"/>
      <c r="D57" s="26" t="s">
        <v>253</v>
      </c>
      <c r="E57" s="32">
        <f t="shared" si="0"/>
        <v>2</v>
      </c>
      <c r="F57" s="147"/>
      <c r="G57" s="147"/>
      <c r="H57" s="147"/>
      <c r="I57" s="147">
        <v>1</v>
      </c>
      <c r="J57" s="147"/>
      <c r="K57" s="147"/>
      <c r="L57" s="147"/>
      <c r="M57" s="147"/>
      <c r="N57" s="147"/>
      <c r="O57" s="147">
        <v>1</v>
      </c>
      <c r="P57" s="147"/>
      <c r="Q57" s="147"/>
      <c r="R57" s="193"/>
      <c r="S57" s="119"/>
      <c r="T57" s="119"/>
      <c r="U57" s="92"/>
      <c r="V57" s="26"/>
      <c r="W57" s="52"/>
      <c r="X57" s="52"/>
      <c r="Y57" s="52"/>
      <c r="Z57" s="26"/>
      <c r="AA57" s="52"/>
      <c r="AB57" s="52"/>
      <c r="AC57" s="52"/>
      <c r="AD57" s="52"/>
      <c r="AE57" s="52"/>
      <c r="AF57" s="52"/>
      <c r="AG57" s="52"/>
    </row>
    <row r="58" spans="2:33" outlineLevel="1">
      <c r="B58" s="186"/>
      <c r="C58" s="192" t="s">
        <v>407</v>
      </c>
      <c r="D58" s="26" t="s">
        <v>459</v>
      </c>
      <c r="E58" s="32">
        <f t="shared" si="0"/>
        <v>1</v>
      </c>
      <c r="F58" s="147"/>
      <c r="G58" s="147"/>
      <c r="H58" s="147"/>
      <c r="I58" s="147"/>
      <c r="J58" s="147"/>
      <c r="K58" s="147"/>
      <c r="L58" s="147"/>
      <c r="M58" s="147"/>
      <c r="N58" s="147">
        <v>1</v>
      </c>
      <c r="O58" s="147"/>
      <c r="P58" s="147"/>
      <c r="Q58" s="147"/>
      <c r="R58" s="193"/>
      <c r="S58" s="119"/>
      <c r="T58" s="119"/>
      <c r="U58" s="92"/>
      <c r="V58" s="26"/>
      <c r="W58" s="52"/>
      <c r="X58" s="52"/>
      <c r="Y58" s="52"/>
      <c r="Z58" s="26"/>
      <c r="AA58" s="52"/>
      <c r="AB58" s="52"/>
      <c r="AC58" s="52"/>
      <c r="AD58" s="52"/>
      <c r="AE58" s="52"/>
      <c r="AF58" s="52"/>
      <c r="AG58" s="52"/>
    </row>
    <row r="59" spans="2:33" outlineLevel="1">
      <c r="B59" s="186"/>
      <c r="C59" s="192" t="s">
        <v>407</v>
      </c>
      <c r="D59" s="26" t="s">
        <v>606</v>
      </c>
      <c r="E59" s="32">
        <f t="shared" si="0"/>
        <v>1</v>
      </c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>
        <v>1</v>
      </c>
      <c r="Q59" s="147"/>
      <c r="R59" s="193"/>
      <c r="S59" s="119"/>
      <c r="T59" s="119"/>
      <c r="U59" s="92"/>
      <c r="V59" s="26"/>
      <c r="W59" s="52"/>
      <c r="X59" s="52"/>
      <c r="Y59" s="52"/>
      <c r="Z59" s="26"/>
      <c r="AA59" s="52"/>
      <c r="AB59" s="52"/>
      <c r="AC59" s="52"/>
      <c r="AD59" s="52"/>
      <c r="AE59" s="52"/>
      <c r="AF59" s="52"/>
      <c r="AG59" s="52"/>
    </row>
    <row r="60" spans="2:33" outlineLevel="1">
      <c r="B60" s="186"/>
      <c r="C60" s="192"/>
      <c r="D60" s="26"/>
      <c r="E60" s="32">
        <f t="shared" si="0"/>
        <v>0</v>
      </c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93"/>
      <c r="S60" s="119"/>
      <c r="T60" s="119"/>
      <c r="U60" s="92"/>
      <c r="V60" s="26"/>
      <c r="W60" s="52"/>
      <c r="X60" s="52"/>
      <c r="Y60" s="52"/>
      <c r="Z60" s="26"/>
      <c r="AA60" s="52"/>
      <c r="AB60" s="52"/>
      <c r="AC60" s="52"/>
      <c r="AD60" s="52"/>
      <c r="AE60" s="52"/>
      <c r="AF60" s="52"/>
      <c r="AG60" s="52"/>
    </row>
    <row r="61" spans="2:33" outlineLevel="1">
      <c r="B61" s="186"/>
      <c r="C61" s="192"/>
      <c r="D61" s="26"/>
      <c r="E61" s="32">
        <f t="shared" si="0"/>
        <v>0</v>
      </c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93"/>
      <c r="S61" s="119"/>
      <c r="T61" s="119"/>
      <c r="U61" s="92"/>
      <c r="V61" s="26"/>
      <c r="W61" s="52"/>
      <c r="X61" s="52"/>
      <c r="Y61" s="52"/>
      <c r="Z61" s="26"/>
      <c r="AA61" s="52"/>
      <c r="AB61" s="52"/>
      <c r="AC61" s="52"/>
      <c r="AD61" s="52"/>
      <c r="AE61" s="52"/>
      <c r="AF61" s="52"/>
      <c r="AG61" s="52"/>
    </row>
    <row r="62" spans="2:33" outlineLevel="1">
      <c r="B62" s="186"/>
      <c r="C62" s="192"/>
      <c r="D62" s="26"/>
      <c r="E62" s="32">
        <f t="shared" si="0"/>
        <v>0</v>
      </c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93"/>
      <c r="S62" s="119"/>
      <c r="T62" s="119"/>
      <c r="U62" s="92"/>
      <c r="V62" s="26"/>
      <c r="W62" s="52"/>
      <c r="X62" s="52"/>
      <c r="Y62" s="52"/>
      <c r="Z62" s="26"/>
      <c r="AA62" s="52"/>
      <c r="AB62" s="52"/>
      <c r="AC62" s="52"/>
      <c r="AD62" s="52"/>
      <c r="AE62" s="52"/>
      <c r="AF62" s="52"/>
      <c r="AG62" s="52"/>
    </row>
    <row r="63" spans="2:33" ht="14.25" outlineLevel="1" thickBot="1">
      <c r="B63" s="189"/>
      <c r="C63" s="194"/>
      <c r="D63" s="31"/>
      <c r="E63" s="134">
        <f t="shared" si="0"/>
        <v>0</v>
      </c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91"/>
      <c r="S63" s="116"/>
      <c r="T63" s="116"/>
      <c r="U63" s="117"/>
      <c r="V63" s="31"/>
      <c r="W63" s="50"/>
      <c r="X63" s="50"/>
      <c r="Y63" s="50"/>
      <c r="Z63" s="31"/>
      <c r="AA63" s="50"/>
      <c r="AB63" s="50"/>
      <c r="AC63" s="50"/>
      <c r="AD63" s="50"/>
      <c r="AE63" s="50"/>
      <c r="AF63" s="50"/>
      <c r="AG63" s="50"/>
    </row>
    <row r="64" spans="2:33" outlineLevel="1">
      <c r="B64" s="195">
        <v>4</v>
      </c>
      <c r="C64" s="172" t="s">
        <v>633</v>
      </c>
      <c r="D64" s="196">
        <f>'２７年度リーグ１部'!$AT$11</f>
        <v>11</v>
      </c>
      <c r="E64" s="32">
        <f t="shared" si="0"/>
        <v>0</v>
      </c>
      <c r="F64" s="197">
        <v>0</v>
      </c>
      <c r="G64" s="197"/>
      <c r="H64" s="312" t="s">
        <v>313</v>
      </c>
      <c r="I64" s="197"/>
      <c r="J64" s="197"/>
      <c r="K64" s="197">
        <v>0</v>
      </c>
      <c r="L64" s="197"/>
      <c r="M64" s="197"/>
      <c r="N64" s="176"/>
      <c r="O64" s="317" t="s">
        <v>314</v>
      </c>
      <c r="P64" s="197"/>
      <c r="Q64" s="197"/>
      <c r="R64" s="212"/>
      <c r="S64" s="199"/>
      <c r="T64" s="199"/>
      <c r="U64" s="180"/>
      <c r="V64" s="172" t="s">
        <v>633</v>
      </c>
      <c r="W64" s="200"/>
      <c r="X64" s="200"/>
      <c r="Y64" s="200"/>
      <c r="Z64" s="172" t="s">
        <v>85</v>
      </c>
      <c r="AA64" s="200"/>
      <c r="AB64" s="200"/>
      <c r="AC64" s="200"/>
      <c r="AD64" s="200"/>
      <c r="AE64" s="200"/>
      <c r="AF64" s="200"/>
      <c r="AG64" s="200"/>
    </row>
    <row r="65" spans="2:33" outlineLevel="1">
      <c r="B65" s="201"/>
      <c r="C65" s="183"/>
      <c r="D65" s="31" t="s">
        <v>344</v>
      </c>
      <c r="E65" s="32">
        <f t="shared" si="0"/>
        <v>1</v>
      </c>
      <c r="F65" s="153"/>
      <c r="G65" s="153">
        <v>1</v>
      </c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91"/>
      <c r="S65" s="94"/>
      <c r="T65" s="116"/>
      <c r="U65" s="93"/>
      <c r="V65" s="31"/>
      <c r="W65" s="52"/>
      <c r="X65" s="50"/>
      <c r="Y65" s="50"/>
      <c r="Z65" s="31" t="s">
        <v>219</v>
      </c>
      <c r="AA65" s="50">
        <v>42134</v>
      </c>
      <c r="AB65" s="50"/>
      <c r="AC65" s="50"/>
      <c r="AD65" s="50"/>
      <c r="AE65" s="50"/>
      <c r="AF65" s="50"/>
      <c r="AG65" s="50"/>
    </row>
    <row r="66" spans="2:33" outlineLevel="1">
      <c r="B66" s="189"/>
      <c r="C66" s="202"/>
      <c r="D66" s="31" t="s">
        <v>219</v>
      </c>
      <c r="E66" s="32">
        <f t="shared" si="0"/>
        <v>0</v>
      </c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91"/>
      <c r="S66" s="116"/>
      <c r="T66" s="116"/>
      <c r="U66" s="117"/>
      <c r="V66" s="31"/>
      <c r="W66" s="50"/>
      <c r="X66" s="50"/>
      <c r="Y66" s="50"/>
      <c r="Z66" s="31" t="s">
        <v>291</v>
      </c>
      <c r="AA66" s="50">
        <v>42134</v>
      </c>
      <c r="AB66" s="50"/>
      <c r="AC66" s="50"/>
      <c r="AD66" s="50"/>
      <c r="AE66" s="50"/>
      <c r="AF66" s="50"/>
      <c r="AG66" s="50"/>
    </row>
    <row r="67" spans="2:33" outlineLevel="1">
      <c r="B67" s="189"/>
      <c r="C67" s="190"/>
      <c r="D67" s="31" t="s">
        <v>89</v>
      </c>
      <c r="E67" s="32">
        <f t="shared" si="0"/>
        <v>0</v>
      </c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91"/>
      <c r="S67" s="116"/>
      <c r="T67" s="116"/>
      <c r="U67" s="117"/>
      <c r="V67" s="31"/>
      <c r="W67" s="50"/>
      <c r="X67" s="50"/>
      <c r="Y67" s="50"/>
      <c r="Z67" s="31" t="s">
        <v>634</v>
      </c>
      <c r="AA67" s="50">
        <v>42449</v>
      </c>
      <c r="AB67" s="50"/>
      <c r="AC67" s="50"/>
      <c r="AD67" s="50"/>
      <c r="AE67" s="50"/>
      <c r="AF67" s="50"/>
      <c r="AG67" s="50"/>
    </row>
    <row r="68" spans="2:33" outlineLevel="1">
      <c r="B68" s="189"/>
      <c r="C68" s="194"/>
      <c r="D68" s="31" t="s">
        <v>146</v>
      </c>
      <c r="E68" s="32">
        <f t="shared" si="0"/>
        <v>0</v>
      </c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91"/>
      <c r="S68" s="116"/>
      <c r="T68" s="116"/>
      <c r="U68" s="93"/>
      <c r="V68" s="31"/>
      <c r="W68" s="50"/>
      <c r="X68" s="50"/>
      <c r="Y68" s="50"/>
      <c r="Z68" s="31"/>
      <c r="AA68" s="50"/>
      <c r="AB68" s="50"/>
      <c r="AC68" s="50"/>
      <c r="AD68" s="50"/>
      <c r="AE68" s="50"/>
      <c r="AF68" s="50"/>
      <c r="AG68" s="50"/>
    </row>
    <row r="69" spans="2:33" outlineLevel="1">
      <c r="B69" s="189"/>
      <c r="C69" s="194"/>
      <c r="D69" s="31" t="s">
        <v>51</v>
      </c>
      <c r="E69" s="32">
        <f t="shared" si="0"/>
        <v>3</v>
      </c>
      <c r="F69" s="153"/>
      <c r="G69" s="153"/>
      <c r="H69" s="153"/>
      <c r="I69" s="153"/>
      <c r="J69" s="153">
        <v>1</v>
      </c>
      <c r="K69" s="153"/>
      <c r="L69" s="153"/>
      <c r="M69" s="153"/>
      <c r="N69" s="153">
        <v>2</v>
      </c>
      <c r="O69" s="153"/>
      <c r="P69" s="153"/>
      <c r="Q69" s="153"/>
      <c r="R69" s="191"/>
      <c r="S69" s="116"/>
      <c r="T69" s="116"/>
      <c r="U69" s="117"/>
      <c r="V69" s="31"/>
      <c r="W69" s="50"/>
      <c r="X69" s="50"/>
      <c r="Y69" s="50"/>
      <c r="Z69" s="31"/>
      <c r="AA69" s="50"/>
      <c r="AB69" s="50"/>
      <c r="AC69" s="50"/>
      <c r="AD69" s="50"/>
      <c r="AE69" s="50"/>
      <c r="AF69" s="50"/>
      <c r="AG69" s="50"/>
    </row>
    <row r="70" spans="2:33" outlineLevel="1">
      <c r="B70" s="189"/>
      <c r="C70" s="194"/>
      <c r="D70" s="31" t="s">
        <v>174</v>
      </c>
      <c r="E70" s="32">
        <f t="shared" si="0"/>
        <v>4</v>
      </c>
      <c r="F70" s="153"/>
      <c r="G70" s="153"/>
      <c r="H70" s="153"/>
      <c r="I70" s="153"/>
      <c r="J70" s="153">
        <v>3</v>
      </c>
      <c r="K70" s="153"/>
      <c r="L70" s="153"/>
      <c r="M70" s="153"/>
      <c r="N70" s="153">
        <v>1</v>
      </c>
      <c r="O70" s="153"/>
      <c r="P70" s="153"/>
      <c r="Q70" s="153"/>
      <c r="R70" s="191"/>
      <c r="S70" s="116"/>
      <c r="T70" s="116"/>
      <c r="U70" s="117"/>
      <c r="V70" s="31"/>
      <c r="W70" s="50"/>
      <c r="X70" s="50"/>
      <c r="Y70" s="50"/>
      <c r="Z70" s="31"/>
      <c r="AA70" s="50"/>
      <c r="AB70" s="50"/>
      <c r="AC70" s="50"/>
      <c r="AD70" s="50"/>
      <c r="AE70" s="50"/>
      <c r="AF70" s="50"/>
      <c r="AG70" s="50"/>
    </row>
    <row r="71" spans="2:33" outlineLevel="1">
      <c r="B71" s="189"/>
      <c r="C71" s="194"/>
      <c r="D71" s="31" t="s">
        <v>220</v>
      </c>
      <c r="E71" s="32">
        <f t="shared" ref="E71:E136" si="1">SUM(F71:Q71)</f>
        <v>1</v>
      </c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>
        <v>1</v>
      </c>
      <c r="Q71" s="153"/>
      <c r="R71" s="191"/>
      <c r="S71" s="116"/>
      <c r="T71" s="116"/>
      <c r="U71" s="117"/>
      <c r="V71" s="31"/>
      <c r="W71" s="50"/>
      <c r="X71" s="50"/>
      <c r="Y71" s="50"/>
      <c r="Z71" s="31"/>
      <c r="AA71" s="50"/>
      <c r="AB71" s="50"/>
      <c r="AC71" s="50"/>
      <c r="AD71" s="50"/>
      <c r="AE71" s="50"/>
      <c r="AF71" s="50"/>
      <c r="AG71" s="50"/>
    </row>
    <row r="72" spans="2:33" outlineLevel="1">
      <c r="B72" s="189"/>
      <c r="C72" s="194"/>
      <c r="D72" s="31" t="s">
        <v>460</v>
      </c>
      <c r="E72" s="32">
        <f t="shared" si="1"/>
        <v>1</v>
      </c>
      <c r="F72" s="153"/>
      <c r="G72" s="153"/>
      <c r="H72" s="153"/>
      <c r="I72" s="153"/>
      <c r="J72" s="153"/>
      <c r="K72" s="153"/>
      <c r="L72" s="153"/>
      <c r="M72" s="153">
        <v>1</v>
      </c>
      <c r="N72" s="153"/>
      <c r="O72" s="153"/>
      <c r="P72" s="153"/>
      <c r="Q72" s="153"/>
      <c r="R72" s="191"/>
      <c r="S72" s="116"/>
      <c r="T72" s="116"/>
      <c r="U72" s="117"/>
      <c r="V72" s="31"/>
      <c r="W72" s="50"/>
      <c r="X72" s="50"/>
      <c r="Y72" s="50"/>
      <c r="Z72" s="31"/>
      <c r="AA72" s="50"/>
      <c r="AB72" s="50"/>
      <c r="AC72" s="50"/>
      <c r="AD72" s="50"/>
      <c r="AE72" s="50"/>
      <c r="AF72" s="50"/>
      <c r="AG72" s="50"/>
    </row>
    <row r="73" spans="2:33" outlineLevel="1">
      <c r="B73" s="189"/>
      <c r="C73" s="194"/>
      <c r="D73" s="31" t="s">
        <v>83</v>
      </c>
      <c r="E73" s="32">
        <f t="shared" si="1"/>
        <v>0</v>
      </c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91"/>
      <c r="S73" s="116"/>
      <c r="T73" s="116"/>
      <c r="U73" s="117"/>
      <c r="V73" s="31"/>
      <c r="W73" s="50"/>
      <c r="X73" s="50"/>
      <c r="Y73" s="50"/>
      <c r="Z73" s="31"/>
      <c r="AA73" s="50"/>
      <c r="AB73" s="50"/>
      <c r="AC73" s="50"/>
      <c r="AD73" s="50"/>
      <c r="AE73" s="50"/>
      <c r="AF73" s="50"/>
      <c r="AG73" s="50"/>
    </row>
    <row r="74" spans="2:33" outlineLevel="1">
      <c r="B74" s="189"/>
      <c r="C74" s="194"/>
      <c r="D74" s="31" t="s">
        <v>232</v>
      </c>
      <c r="E74" s="32">
        <f t="shared" si="1"/>
        <v>0</v>
      </c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91"/>
      <c r="S74" s="116"/>
      <c r="T74" s="116"/>
      <c r="U74" s="117"/>
      <c r="V74" s="31"/>
      <c r="W74" s="50"/>
      <c r="X74" s="50"/>
      <c r="Y74" s="50"/>
      <c r="Z74" s="31"/>
      <c r="AA74" s="50"/>
      <c r="AB74" s="50"/>
      <c r="AC74" s="50"/>
      <c r="AD74" s="50"/>
      <c r="AE74" s="50"/>
      <c r="AF74" s="50"/>
      <c r="AG74" s="50"/>
    </row>
    <row r="75" spans="2:33" outlineLevel="1">
      <c r="B75" s="189"/>
      <c r="C75" s="194"/>
      <c r="D75" s="31" t="s">
        <v>233</v>
      </c>
      <c r="E75" s="32">
        <f t="shared" si="1"/>
        <v>4</v>
      </c>
      <c r="F75" s="153"/>
      <c r="G75" s="153">
        <v>1</v>
      </c>
      <c r="H75" s="153"/>
      <c r="I75" s="153">
        <v>2</v>
      </c>
      <c r="J75" s="153"/>
      <c r="K75" s="153"/>
      <c r="L75" s="153">
        <v>1</v>
      </c>
      <c r="M75" s="153"/>
      <c r="N75" s="153"/>
      <c r="O75" s="153"/>
      <c r="P75" s="153"/>
      <c r="Q75" s="153"/>
      <c r="R75" s="191"/>
      <c r="S75" s="116"/>
      <c r="T75" s="116"/>
      <c r="U75" s="117"/>
      <c r="V75" s="31"/>
      <c r="W75" s="50"/>
      <c r="X75" s="50"/>
      <c r="Y75" s="50"/>
      <c r="Z75" s="31"/>
      <c r="AA75" s="50"/>
      <c r="AB75" s="50"/>
      <c r="AC75" s="50"/>
      <c r="AD75" s="50"/>
      <c r="AE75" s="50"/>
      <c r="AF75" s="50"/>
      <c r="AG75" s="50"/>
    </row>
    <row r="76" spans="2:33" outlineLevel="1">
      <c r="B76" s="189"/>
      <c r="C76" s="194"/>
      <c r="D76" s="31" t="s">
        <v>256</v>
      </c>
      <c r="E76" s="32">
        <f t="shared" si="1"/>
        <v>0</v>
      </c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91"/>
      <c r="S76" s="116"/>
      <c r="T76" s="116"/>
      <c r="U76" s="117"/>
      <c r="V76" s="31"/>
      <c r="W76" s="50"/>
      <c r="X76" s="50"/>
      <c r="Y76" s="50"/>
      <c r="Z76" s="31"/>
      <c r="AA76" s="50"/>
      <c r="AB76" s="50"/>
      <c r="AC76" s="50"/>
      <c r="AD76" s="50"/>
      <c r="AE76" s="50"/>
      <c r="AF76" s="50"/>
      <c r="AG76" s="50"/>
    </row>
    <row r="77" spans="2:33" outlineLevel="1">
      <c r="B77" s="189"/>
      <c r="C77" s="194"/>
      <c r="D77" s="31" t="s">
        <v>234</v>
      </c>
      <c r="E77" s="32">
        <f t="shared" si="1"/>
        <v>0</v>
      </c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91"/>
      <c r="S77" s="116"/>
      <c r="T77" s="116"/>
      <c r="U77" s="117"/>
      <c r="V77" s="31"/>
      <c r="W77" s="50"/>
      <c r="X77" s="50"/>
      <c r="Y77" s="50"/>
      <c r="Z77" s="31"/>
      <c r="AA77" s="50"/>
      <c r="AB77" s="50"/>
      <c r="AC77" s="50"/>
      <c r="AD77" s="50"/>
      <c r="AE77" s="50"/>
      <c r="AF77" s="50"/>
      <c r="AG77" s="50"/>
    </row>
    <row r="78" spans="2:33" outlineLevel="1">
      <c r="B78" s="189"/>
      <c r="C78" s="194"/>
      <c r="D78" s="31" t="s">
        <v>235</v>
      </c>
      <c r="E78" s="32">
        <f t="shared" si="1"/>
        <v>0</v>
      </c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91"/>
      <c r="S78" s="116"/>
      <c r="T78" s="116"/>
      <c r="U78" s="117"/>
      <c r="V78" s="31"/>
      <c r="W78" s="50"/>
      <c r="X78" s="50"/>
      <c r="Y78" s="50"/>
      <c r="Z78" s="31"/>
      <c r="AA78" s="50"/>
      <c r="AB78" s="50"/>
      <c r="AC78" s="50"/>
      <c r="AD78" s="50"/>
      <c r="AE78" s="50"/>
      <c r="AF78" s="50"/>
      <c r="AG78" s="50"/>
    </row>
    <row r="79" spans="2:33" outlineLevel="1">
      <c r="B79" s="189"/>
      <c r="C79" s="194"/>
      <c r="D79" s="31" t="s">
        <v>108</v>
      </c>
      <c r="E79" s="32">
        <f t="shared" si="1"/>
        <v>0</v>
      </c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91"/>
      <c r="S79" s="116"/>
      <c r="T79" s="116"/>
      <c r="U79" s="117"/>
      <c r="V79" s="31"/>
      <c r="W79" s="50"/>
      <c r="X79" s="50"/>
      <c r="Y79" s="50"/>
      <c r="Z79" s="31"/>
      <c r="AA79" s="50"/>
      <c r="AB79" s="50"/>
      <c r="AC79" s="50"/>
      <c r="AD79" s="50"/>
      <c r="AE79" s="50"/>
      <c r="AF79" s="50"/>
      <c r="AG79" s="50"/>
    </row>
    <row r="80" spans="2:33" outlineLevel="1">
      <c r="B80" s="189"/>
      <c r="C80" s="192"/>
      <c r="D80" s="31" t="s">
        <v>112</v>
      </c>
      <c r="E80" s="32">
        <f t="shared" si="1"/>
        <v>0</v>
      </c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91"/>
      <c r="S80" s="116"/>
      <c r="T80" s="116"/>
      <c r="U80" s="117"/>
      <c r="V80" s="31"/>
      <c r="W80" s="50"/>
      <c r="X80" s="50"/>
      <c r="Y80" s="50"/>
      <c r="Z80" s="31"/>
      <c r="AA80" s="50"/>
      <c r="AB80" s="50"/>
      <c r="AC80" s="50"/>
      <c r="AD80" s="50"/>
      <c r="AE80" s="50"/>
      <c r="AF80" s="50"/>
      <c r="AG80" s="50"/>
    </row>
    <row r="81" spans="2:33" outlineLevel="1">
      <c r="B81" s="189"/>
      <c r="C81" s="194"/>
      <c r="D81" s="31"/>
      <c r="E81" s="32">
        <f t="shared" si="1"/>
        <v>0</v>
      </c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91"/>
      <c r="S81" s="116"/>
      <c r="T81" s="116"/>
      <c r="U81" s="117"/>
      <c r="V81" s="31"/>
      <c r="W81" s="50"/>
      <c r="X81" s="50"/>
      <c r="Y81" s="50"/>
      <c r="Z81" s="31"/>
      <c r="AA81" s="50"/>
      <c r="AB81" s="50"/>
      <c r="AC81" s="50"/>
      <c r="AD81" s="50"/>
      <c r="AE81" s="50"/>
      <c r="AF81" s="50"/>
      <c r="AG81" s="50"/>
    </row>
    <row r="82" spans="2:33" outlineLevel="1">
      <c r="B82" s="189"/>
      <c r="C82" s="194"/>
      <c r="D82" s="31"/>
      <c r="E82" s="32">
        <f t="shared" si="1"/>
        <v>0</v>
      </c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91"/>
      <c r="S82" s="116"/>
      <c r="T82" s="116"/>
      <c r="U82" s="117"/>
      <c r="V82" s="31"/>
      <c r="W82" s="50"/>
      <c r="X82" s="50"/>
      <c r="Y82" s="50"/>
      <c r="Z82" s="31"/>
      <c r="AA82" s="50"/>
      <c r="AB82" s="50"/>
      <c r="AC82" s="50"/>
      <c r="AD82" s="50"/>
      <c r="AE82" s="50"/>
      <c r="AF82" s="50"/>
      <c r="AG82" s="50"/>
    </row>
    <row r="83" spans="2:33" ht="14.25" outlineLevel="1" thickBot="1">
      <c r="B83" s="189"/>
      <c r="C83" s="194"/>
      <c r="D83" s="83" t="s">
        <v>384</v>
      </c>
      <c r="E83" s="134">
        <f t="shared" si="1"/>
        <v>1</v>
      </c>
      <c r="F83" s="213"/>
      <c r="G83" s="153"/>
      <c r="H83" s="153"/>
      <c r="I83" s="153">
        <v>1</v>
      </c>
      <c r="J83" s="153"/>
      <c r="K83" s="153"/>
      <c r="L83" s="153"/>
      <c r="M83" s="153"/>
      <c r="N83" s="153"/>
      <c r="O83" s="153"/>
      <c r="P83" s="153"/>
      <c r="Q83" s="153"/>
      <c r="R83" s="191"/>
      <c r="S83" s="116"/>
      <c r="T83" s="116"/>
      <c r="U83" s="117"/>
      <c r="V83" s="31"/>
      <c r="W83" s="50"/>
      <c r="X83" s="50"/>
      <c r="Y83" s="50"/>
      <c r="Z83" s="31"/>
      <c r="AA83" s="50"/>
      <c r="AB83" s="50"/>
      <c r="AC83" s="50"/>
      <c r="AD83" s="50"/>
      <c r="AE83" s="50"/>
      <c r="AF83" s="50"/>
      <c r="AG83" s="50"/>
    </row>
    <row r="84" spans="2:33" outlineLevel="1">
      <c r="B84" s="171">
        <v>5</v>
      </c>
      <c r="C84" s="172" t="s">
        <v>266</v>
      </c>
      <c r="D84" s="196">
        <f>'２７年度リーグ１部'!$AT$29</f>
        <v>11</v>
      </c>
      <c r="E84" s="32">
        <f t="shared" si="1"/>
        <v>0</v>
      </c>
      <c r="F84" s="317" t="s">
        <v>314</v>
      </c>
      <c r="G84" s="317" t="s">
        <v>314</v>
      </c>
      <c r="H84" s="317" t="s">
        <v>314</v>
      </c>
      <c r="I84" s="175"/>
      <c r="J84" s="317" t="s">
        <v>314</v>
      </c>
      <c r="K84" s="317" t="s">
        <v>314</v>
      </c>
      <c r="L84" s="317" t="s">
        <v>314</v>
      </c>
      <c r="M84" s="317" t="s">
        <v>314</v>
      </c>
      <c r="N84" s="216"/>
      <c r="O84" s="317" t="s">
        <v>314</v>
      </c>
      <c r="P84" s="317" t="s">
        <v>314</v>
      </c>
      <c r="Q84" s="175"/>
      <c r="R84" s="178"/>
      <c r="S84" s="179"/>
      <c r="T84" s="179"/>
      <c r="U84" s="180"/>
      <c r="V84" s="172" t="s">
        <v>139</v>
      </c>
      <c r="W84" s="181"/>
      <c r="X84" s="181"/>
      <c r="Y84" s="181"/>
      <c r="Z84" s="172" t="s">
        <v>139</v>
      </c>
      <c r="AA84" s="181"/>
      <c r="AB84" s="181"/>
      <c r="AC84" s="181"/>
      <c r="AD84" s="181"/>
      <c r="AE84" s="181"/>
      <c r="AF84" s="181"/>
      <c r="AG84" s="181"/>
    </row>
    <row r="85" spans="2:33" ht="13.5" customHeight="1" outlineLevel="1">
      <c r="B85" s="201"/>
      <c r="C85" s="183"/>
      <c r="D85" s="26"/>
      <c r="E85" s="32">
        <f t="shared" si="1"/>
        <v>0</v>
      </c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5"/>
      <c r="S85" s="94"/>
      <c r="T85" s="114"/>
      <c r="U85" s="93"/>
      <c r="V85" s="26"/>
      <c r="W85" s="49"/>
      <c r="X85" s="49"/>
      <c r="Y85" s="49"/>
      <c r="Z85" s="26" t="s">
        <v>366</v>
      </c>
      <c r="AA85" s="49">
        <v>42197</v>
      </c>
      <c r="AB85" s="49"/>
      <c r="AC85" s="49"/>
      <c r="AD85" s="49"/>
      <c r="AE85" s="49"/>
      <c r="AF85" s="49"/>
      <c r="AG85" s="49"/>
    </row>
    <row r="86" spans="2:33" outlineLevel="1">
      <c r="B86" s="186"/>
      <c r="C86" s="202"/>
      <c r="D86" s="64" t="s">
        <v>368</v>
      </c>
      <c r="E86" s="32">
        <f t="shared" si="1"/>
        <v>1</v>
      </c>
      <c r="F86" s="187"/>
      <c r="G86" s="187"/>
      <c r="H86" s="187"/>
      <c r="I86" s="187">
        <v>1</v>
      </c>
      <c r="J86" s="187"/>
      <c r="K86" s="187"/>
      <c r="L86" s="187"/>
      <c r="M86" s="187"/>
      <c r="N86" s="187"/>
      <c r="O86" s="187"/>
      <c r="P86" s="187"/>
      <c r="Q86" s="187"/>
      <c r="R86" s="188"/>
      <c r="S86" s="115"/>
      <c r="T86" s="115"/>
      <c r="U86" s="92"/>
      <c r="V86" s="26"/>
      <c r="W86" s="92"/>
      <c r="X86" s="92"/>
      <c r="Y86" s="92"/>
      <c r="Z86" s="26" t="s">
        <v>142</v>
      </c>
      <c r="AA86" s="93">
        <v>42386</v>
      </c>
      <c r="AB86" s="38"/>
      <c r="AC86" s="92"/>
      <c r="AD86" s="92"/>
      <c r="AE86" s="92"/>
      <c r="AF86" s="92"/>
      <c r="AG86" s="92"/>
    </row>
    <row r="87" spans="2:33" outlineLevel="1">
      <c r="B87" s="189"/>
      <c r="C87" s="190"/>
      <c r="D87" s="31" t="s">
        <v>143</v>
      </c>
      <c r="E87" s="32">
        <f t="shared" si="1"/>
        <v>0</v>
      </c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91"/>
      <c r="S87" s="116"/>
      <c r="T87" s="116"/>
      <c r="U87" s="117"/>
      <c r="V87" s="31"/>
      <c r="W87" s="50"/>
      <c r="X87" s="50"/>
      <c r="Y87" s="50"/>
      <c r="Z87" s="31"/>
      <c r="AA87" s="50"/>
      <c r="AB87" s="50"/>
      <c r="AC87" s="50"/>
      <c r="AD87" s="50"/>
      <c r="AE87" s="50"/>
      <c r="AF87" s="50"/>
      <c r="AG87" s="50"/>
    </row>
    <row r="88" spans="2:33" outlineLevel="1">
      <c r="B88" s="186"/>
      <c r="C88" s="86"/>
      <c r="D88" s="26" t="s">
        <v>477</v>
      </c>
      <c r="E88" s="32">
        <f t="shared" si="1"/>
        <v>1</v>
      </c>
      <c r="F88" s="187"/>
      <c r="G88" s="187"/>
      <c r="H88" s="187"/>
      <c r="I88" s="187"/>
      <c r="J88" s="187"/>
      <c r="K88" s="187"/>
      <c r="L88" s="187"/>
      <c r="M88" s="187"/>
      <c r="N88" s="187">
        <v>1</v>
      </c>
      <c r="O88" s="187"/>
      <c r="P88" s="187"/>
      <c r="Q88" s="187"/>
      <c r="R88" s="188"/>
      <c r="S88" s="115"/>
      <c r="T88" s="115"/>
      <c r="U88" s="92"/>
      <c r="V88" s="26"/>
      <c r="W88" s="92"/>
      <c r="X88" s="92"/>
      <c r="Y88" s="92"/>
      <c r="Z88" s="26"/>
      <c r="AA88" s="93"/>
      <c r="AB88" s="92"/>
      <c r="AC88" s="92"/>
      <c r="AD88" s="92"/>
      <c r="AE88" s="92"/>
      <c r="AF88" s="92"/>
      <c r="AG88" s="92"/>
    </row>
    <row r="89" spans="2:33" outlineLevel="1">
      <c r="B89" s="186"/>
      <c r="C89" s="192"/>
      <c r="D89" s="26" t="s">
        <v>134</v>
      </c>
      <c r="E89" s="32">
        <f t="shared" si="1"/>
        <v>0</v>
      </c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93"/>
      <c r="S89" s="119"/>
      <c r="T89" s="119"/>
      <c r="U89" s="92"/>
      <c r="V89" s="26"/>
      <c r="W89" s="52"/>
      <c r="X89" s="52"/>
      <c r="Y89" s="52"/>
      <c r="Z89" s="26"/>
      <c r="AA89" s="52"/>
      <c r="AB89" s="52"/>
      <c r="AC89" s="52"/>
      <c r="AD89" s="52"/>
      <c r="AE89" s="52"/>
      <c r="AF89" s="52"/>
      <c r="AG89" s="52"/>
    </row>
    <row r="90" spans="2:33" outlineLevel="1">
      <c r="B90" s="186"/>
      <c r="C90" s="192"/>
      <c r="D90" s="26" t="s">
        <v>182</v>
      </c>
      <c r="E90" s="32">
        <f t="shared" si="1"/>
        <v>0</v>
      </c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93"/>
      <c r="S90" s="119"/>
      <c r="T90" s="119"/>
      <c r="U90" s="92"/>
      <c r="V90" s="26"/>
      <c r="W90" s="52"/>
      <c r="X90" s="52"/>
      <c r="Y90" s="52"/>
      <c r="Z90" s="26"/>
      <c r="AA90" s="52"/>
      <c r="AB90" s="52"/>
      <c r="AC90" s="52"/>
      <c r="AD90" s="52"/>
      <c r="AE90" s="52"/>
      <c r="AF90" s="52"/>
      <c r="AG90" s="52"/>
    </row>
    <row r="91" spans="2:33" outlineLevel="1">
      <c r="B91" s="186"/>
      <c r="C91" s="217"/>
      <c r="D91" s="26" t="s">
        <v>142</v>
      </c>
      <c r="E91" s="32">
        <f t="shared" si="1"/>
        <v>0</v>
      </c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93"/>
      <c r="S91" s="119"/>
      <c r="T91" s="119"/>
      <c r="U91" s="92"/>
      <c r="V91" s="26"/>
      <c r="W91" s="52"/>
      <c r="X91" s="52"/>
      <c r="Y91" s="52"/>
      <c r="Z91" s="26"/>
      <c r="AA91" s="52"/>
      <c r="AB91" s="52"/>
      <c r="AC91" s="52"/>
      <c r="AD91" s="52"/>
      <c r="AE91" s="52"/>
      <c r="AF91" s="52"/>
      <c r="AG91" s="52"/>
    </row>
    <row r="92" spans="2:33" outlineLevel="1">
      <c r="B92" s="186"/>
      <c r="C92" s="217"/>
      <c r="D92" s="26" t="s">
        <v>147</v>
      </c>
      <c r="E92" s="32">
        <f t="shared" si="1"/>
        <v>0</v>
      </c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93"/>
      <c r="S92" s="119"/>
      <c r="T92" s="119"/>
      <c r="U92" s="92"/>
      <c r="V92" s="26"/>
      <c r="W92" s="52"/>
      <c r="X92" s="52"/>
      <c r="Y92" s="52"/>
      <c r="Z92" s="26"/>
      <c r="AA92" s="52"/>
      <c r="AB92" s="52"/>
      <c r="AC92" s="52"/>
      <c r="AD92" s="52"/>
      <c r="AE92" s="52"/>
      <c r="AF92" s="52"/>
      <c r="AG92" s="52"/>
    </row>
    <row r="93" spans="2:33" outlineLevel="1">
      <c r="B93" s="186"/>
      <c r="C93" s="217"/>
      <c r="D93" s="26" t="s">
        <v>148</v>
      </c>
      <c r="E93" s="32">
        <f t="shared" si="1"/>
        <v>3</v>
      </c>
      <c r="F93" s="147"/>
      <c r="G93" s="147"/>
      <c r="H93" s="147"/>
      <c r="I93" s="147">
        <v>1</v>
      </c>
      <c r="J93" s="147"/>
      <c r="K93" s="147"/>
      <c r="L93" s="147"/>
      <c r="M93" s="147"/>
      <c r="N93" s="147">
        <v>2</v>
      </c>
      <c r="O93" s="147"/>
      <c r="P93" s="147"/>
      <c r="Q93" s="147"/>
      <c r="R93" s="193"/>
      <c r="S93" s="119"/>
      <c r="T93" s="119"/>
      <c r="U93" s="92"/>
      <c r="V93" s="26"/>
      <c r="W93" s="52"/>
      <c r="X93" s="52"/>
      <c r="Y93" s="52"/>
      <c r="Z93" s="26"/>
      <c r="AA93" s="52"/>
      <c r="AB93" s="52"/>
      <c r="AC93" s="52"/>
      <c r="AD93" s="52"/>
      <c r="AE93" s="52"/>
      <c r="AF93" s="52"/>
      <c r="AG93" s="52"/>
    </row>
    <row r="94" spans="2:33" outlineLevel="1">
      <c r="B94" s="186"/>
      <c r="C94" s="217"/>
      <c r="D94" s="26" t="s">
        <v>157</v>
      </c>
      <c r="E94" s="32">
        <f t="shared" si="1"/>
        <v>0</v>
      </c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93"/>
      <c r="S94" s="119"/>
      <c r="T94" s="119"/>
      <c r="U94" s="92"/>
      <c r="V94" s="26"/>
      <c r="W94" s="52"/>
      <c r="X94" s="52"/>
      <c r="Y94" s="52"/>
      <c r="Z94" s="26"/>
      <c r="AA94" s="52"/>
      <c r="AB94" s="52"/>
      <c r="AC94" s="52"/>
      <c r="AD94" s="52"/>
      <c r="AE94" s="52"/>
      <c r="AF94" s="52"/>
      <c r="AG94" s="52"/>
    </row>
    <row r="95" spans="2:33" outlineLevel="1">
      <c r="B95" s="186"/>
      <c r="C95" s="217"/>
      <c r="D95" s="26" t="s">
        <v>227</v>
      </c>
      <c r="E95" s="32">
        <f t="shared" si="1"/>
        <v>0</v>
      </c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93"/>
      <c r="S95" s="119"/>
      <c r="T95" s="119"/>
      <c r="U95" s="92"/>
      <c r="V95" s="26"/>
      <c r="W95" s="52"/>
      <c r="X95" s="52"/>
      <c r="Y95" s="52"/>
      <c r="Z95" s="26"/>
      <c r="AA95" s="52"/>
      <c r="AB95" s="52"/>
      <c r="AC95" s="52"/>
      <c r="AD95" s="52"/>
      <c r="AE95" s="52"/>
      <c r="AF95" s="52"/>
      <c r="AG95" s="52"/>
    </row>
    <row r="96" spans="2:33" outlineLevel="1">
      <c r="B96" s="186"/>
      <c r="C96" s="217"/>
      <c r="D96" s="64" t="s">
        <v>207</v>
      </c>
      <c r="E96" s="32">
        <f t="shared" si="1"/>
        <v>0</v>
      </c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93"/>
      <c r="S96" s="119"/>
      <c r="T96" s="119"/>
      <c r="U96" s="92"/>
      <c r="V96" s="26"/>
      <c r="W96" s="52"/>
      <c r="X96" s="52"/>
      <c r="Y96" s="52"/>
      <c r="Z96" s="26"/>
      <c r="AA96" s="52"/>
      <c r="AB96" s="52"/>
      <c r="AC96" s="52"/>
      <c r="AD96" s="52"/>
      <c r="AE96" s="52"/>
      <c r="AF96" s="52"/>
      <c r="AG96" s="52"/>
    </row>
    <row r="97" spans="2:33" outlineLevel="1">
      <c r="B97" s="186"/>
      <c r="C97" s="217"/>
      <c r="D97" s="26"/>
      <c r="E97" s="32">
        <f t="shared" si="1"/>
        <v>0</v>
      </c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93"/>
      <c r="S97" s="119"/>
      <c r="T97" s="119"/>
      <c r="U97" s="92"/>
      <c r="V97" s="26"/>
      <c r="W97" s="52"/>
      <c r="X97" s="52"/>
      <c r="Y97" s="52"/>
      <c r="Z97" s="26"/>
      <c r="AA97" s="52"/>
      <c r="AB97" s="52"/>
      <c r="AC97" s="52"/>
      <c r="AD97" s="52"/>
      <c r="AE97" s="52"/>
      <c r="AF97" s="52"/>
      <c r="AG97" s="52"/>
    </row>
    <row r="98" spans="2:33" outlineLevel="1">
      <c r="B98" s="186"/>
      <c r="C98" s="217"/>
      <c r="D98" s="26"/>
      <c r="E98" s="32">
        <f t="shared" si="1"/>
        <v>0</v>
      </c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93"/>
      <c r="S98" s="119"/>
      <c r="T98" s="119"/>
      <c r="U98" s="92"/>
      <c r="V98" s="26"/>
      <c r="W98" s="52"/>
      <c r="X98" s="52"/>
      <c r="Y98" s="52"/>
      <c r="Z98" s="26"/>
      <c r="AA98" s="52"/>
      <c r="AB98" s="52"/>
      <c r="AC98" s="52"/>
      <c r="AD98" s="52"/>
      <c r="AE98" s="52"/>
      <c r="AF98" s="52"/>
      <c r="AG98" s="52"/>
    </row>
    <row r="99" spans="2:33" outlineLevel="1">
      <c r="B99" s="186"/>
      <c r="C99" s="218"/>
      <c r="D99" s="219"/>
      <c r="E99" s="32">
        <f t="shared" si="1"/>
        <v>0</v>
      </c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93"/>
      <c r="S99" s="119"/>
      <c r="T99" s="119"/>
      <c r="U99" s="92"/>
      <c r="V99" s="26"/>
      <c r="W99" s="52"/>
      <c r="X99" s="52"/>
      <c r="Y99" s="52"/>
      <c r="Z99" s="26"/>
      <c r="AA99" s="52"/>
      <c r="AB99" s="52"/>
      <c r="AC99" s="52"/>
      <c r="AD99" s="52"/>
      <c r="AE99" s="52"/>
      <c r="AF99" s="52"/>
      <c r="AG99" s="52"/>
    </row>
    <row r="100" spans="2:33" outlineLevel="1">
      <c r="B100" s="186"/>
      <c r="C100" s="217"/>
      <c r="D100" s="26"/>
      <c r="E100" s="32">
        <f t="shared" si="1"/>
        <v>0</v>
      </c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93"/>
      <c r="S100" s="119"/>
      <c r="T100" s="119"/>
      <c r="U100" s="92"/>
      <c r="V100" s="26"/>
      <c r="W100" s="52"/>
      <c r="X100" s="52"/>
      <c r="Y100" s="52"/>
      <c r="Z100" s="26"/>
      <c r="AA100" s="52"/>
      <c r="AB100" s="52"/>
      <c r="AC100" s="52"/>
      <c r="AD100" s="52"/>
      <c r="AE100" s="52"/>
      <c r="AF100" s="52"/>
      <c r="AG100" s="52"/>
    </row>
    <row r="101" spans="2:33" ht="14.25" outlineLevel="1" thickBot="1">
      <c r="B101" s="186"/>
      <c r="C101" s="217"/>
      <c r="D101" s="26"/>
      <c r="E101" s="134">
        <f t="shared" si="1"/>
        <v>0</v>
      </c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93"/>
      <c r="S101" s="119"/>
      <c r="T101" s="119"/>
      <c r="U101" s="92"/>
      <c r="V101" s="26"/>
      <c r="W101" s="52"/>
      <c r="X101" s="52"/>
      <c r="Y101" s="52"/>
      <c r="Z101" s="26"/>
      <c r="AA101" s="52"/>
      <c r="AB101" s="52"/>
      <c r="AC101" s="52"/>
      <c r="AD101" s="52"/>
      <c r="AE101" s="52"/>
      <c r="AF101" s="52"/>
      <c r="AG101" s="52"/>
    </row>
    <row r="102" spans="2:33" outlineLevel="1">
      <c r="B102" s="195">
        <v>6</v>
      </c>
      <c r="C102" s="172" t="s">
        <v>1</v>
      </c>
      <c r="D102" s="196">
        <f>'２７年度リーグ１部'!$AT$14</f>
        <v>11</v>
      </c>
      <c r="E102" s="32">
        <f t="shared" si="1"/>
        <v>0</v>
      </c>
      <c r="F102" s="215"/>
      <c r="G102" s="197"/>
      <c r="H102" s="197"/>
      <c r="I102" s="197"/>
      <c r="J102" s="312" t="s">
        <v>313</v>
      </c>
      <c r="K102" s="317" t="s">
        <v>314</v>
      </c>
      <c r="L102" s="197">
        <v>0</v>
      </c>
      <c r="M102" s="197"/>
      <c r="N102" s="176"/>
      <c r="O102" s="215">
        <v>0</v>
      </c>
      <c r="P102" s="220"/>
      <c r="Q102" s="197"/>
      <c r="R102" s="212"/>
      <c r="S102" s="199"/>
      <c r="T102" s="199"/>
      <c r="U102" s="180"/>
      <c r="V102" s="172" t="s">
        <v>1</v>
      </c>
      <c r="W102" s="200"/>
      <c r="X102" s="200"/>
      <c r="Y102" s="200"/>
      <c r="Z102" s="172" t="s">
        <v>1</v>
      </c>
      <c r="AA102" s="200"/>
      <c r="AB102" s="200"/>
      <c r="AC102" s="200"/>
      <c r="AD102" s="200"/>
      <c r="AE102" s="200"/>
      <c r="AF102" s="200"/>
      <c r="AG102" s="200"/>
    </row>
    <row r="103" spans="2:33" outlineLevel="1">
      <c r="B103" s="201"/>
      <c r="C103" s="183"/>
      <c r="D103" s="26" t="s">
        <v>70</v>
      </c>
      <c r="E103" s="32">
        <f t="shared" si="1"/>
        <v>0</v>
      </c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93"/>
      <c r="S103" s="119"/>
      <c r="T103" s="119"/>
      <c r="U103" s="93"/>
      <c r="V103" s="26"/>
      <c r="W103" s="52"/>
      <c r="X103" s="52"/>
      <c r="Y103" s="52"/>
      <c r="Z103" s="26" t="s">
        <v>430</v>
      </c>
      <c r="AA103" s="52">
        <v>42302</v>
      </c>
      <c r="AB103" s="52"/>
      <c r="AC103" s="52"/>
      <c r="AD103" s="52"/>
      <c r="AE103" s="52"/>
      <c r="AF103" s="52"/>
      <c r="AG103" s="52"/>
    </row>
    <row r="104" spans="2:33" outlineLevel="1">
      <c r="B104" s="186"/>
      <c r="C104" s="202"/>
      <c r="D104" s="26" t="s">
        <v>72</v>
      </c>
      <c r="E104" s="32">
        <f t="shared" si="1"/>
        <v>2</v>
      </c>
      <c r="F104" s="147">
        <v>1</v>
      </c>
      <c r="G104" s="147">
        <v>1</v>
      </c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93"/>
      <c r="S104" s="119"/>
      <c r="T104" s="119"/>
      <c r="U104" s="92"/>
      <c r="V104" s="26"/>
      <c r="W104" s="52"/>
      <c r="X104" s="52"/>
      <c r="Y104" s="52"/>
      <c r="Z104" s="26" t="s">
        <v>601</v>
      </c>
      <c r="AA104" s="52">
        <v>42421</v>
      </c>
      <c r="AB104" s="52"/>
      <c r="AC104" s="52"/>
      <c r="AD104" s="52"/>
      <c r="AE104" s="52"/>
      <c r="AF104" s="52"/>
      <c r="AG104" s="52"/>
    </row>
    <row r="105" spans="2:33" outlineLevel="1">
      <c r="B105" s="186"/>
      <c r="C105" s="211"/>
      <c r="D105" s="26" t="s">
        <v>71</v>
      </c>
      <c r="E105" s="32">
        <f t="shared" si="1"/>
        <v>8</v>
      </c>
      <c r="F105" s="147">
        <v>2</v>
      </c>
      <c r="G105" s="147"/>
      <c r="H105" s="147"/>
      <c r="I105" s="147">
        <v>1</v>
      </c>
      <c r="J105" s="147"/>
      <c r="K105" s="147"/>
      <c r="L105" s="147"/>
      <c r="M105" s="147">
        <v>2</v>
      </c>
      <c r="N105" s="147">
        <v>2</v>
      </c>
      <c r="O105" s="147"/>
      <c r="P105" s="147">
        <v>1</v>
      </c>
      <c r="Q105" s="147"/>
      <c r="R105" s="193"/>
      <c r="S105" s="119"/>
      <c r="T105" s="119"/>
      <c r="U105" s="92"/>
      <c r="V105" s="26"/>
      <c r="W105" s="52"/>
      <c r="X105" s="52"/>
      <c r="Y105" s="52"/>
      <c r="Z105" s="26" t="s">
        <v>602</v>
      </c>
      <c r="AA105" s="52">
        <v>42421</v>
      </c>
      <c r="AB105" s="52"/>
      <c r="AC105" s="52"/>
      <c r="AD105" s="52"/>
      <c r="AE105" s="52"/>
      <c r="AF105" s="52"/>
      <c r="AG105" s="52"/>
    </row>
    <row r="106" spans="2:33" outlineLevel="1">
      <c r="B106" s="186"/>
      <c r="C106" s="192"/>
      <c r="D106" s="26" t="s">
        <v>78</v>
      </c>
      <c r="E106" s="32">
        <f t="shared" si="1"/>
        <v>0</v>
      </c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93"/>
      <c r="S106" s="119"/>
      <c r="T106" s="119"/>
      <c r="U106" s="92"/>
      <c r="V106" s="26"/>
      <c r="W106" s="52"/>
      <c r="X106" s="52"/>
      <c r="Y106" s="52"/>
      <c r="Z106" s="26"/>
      <c r="AA106" s="52"/>
      <c r="AB106" s="52"/>
      <c r="AC106" s="52"/>
      <c r="AD106" s="52"/>
      <c r="AE106" s="52"/>
      <c r="AF106" s="52"/>
      <c r="AG106" s="52"/>
    </row>
    <row r="107" spans="2:33" outlineLevel="1">
      <c r="B107" s="186"/>
      <c r="C107" s="192"/>
      <c r="D107" s="26" t="s">
        <v>80</v>
      </c>
      <c r="E107" s="32">
        <f t="shared" si="1"/>
        <v>0</v>
      </c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93"/>
      <c r="S107" s="119"/>
      <c r="T107" s="119"/>
      <c r="U107" s="92"/>
      <c r="V107" s="26"/>
      <c r="W107" s="52"/>
      <c r="X107" s="52"/>
      <c r="Y107" s="52"/>
      <c r="Z107" s="26"/>
      <c r="AA107" s="52"/>
      <c r="AB107" s="52"/>
      <c r="AC107" s="52"/>
      <c r="AD107" s="52"/>
      <c r="AE107" s="52"/>
      <c r="AF107" s="52"/>
      <c r="AG107" s="52"/>
    </row>
    <row r="108" spans="2:33" outlineLevel="1">
      <c r="B108" s="186"/>
      <c r="C108" s="192"/>
      <c r="D108" s="26" t="s">
        <v>81</v>
      </c>
      <c r="E108" s="32">
        <f t="shared" si="1"/>
        <v>2</v>
      </c>
      <c r="F108" s="147"/>
      <c r="G108" s="147">
        <v>1</v>
      </c>
      <c r="H108" s="147">
        <v>1</v>
      </c>
      <c r="I108" s="147"/>
      <c r="J108" s="147"/>
      <c r="K108" s="147"/>
      <c r="L108" s="147"/>
      <c r="M108" s="147"/>
      <c r="N108" s="147"/>
      <c r="O108" s="147"/>
      <c r="P108" s="147"/>
      <c r="Q108" s="147"/>
      <c r="R108" s="193"/>
      <c r="S108" s="119"/>
      <c r="T108" s="119"/>
      <c r="U108" s="92"/>
      <c r="V108" s="26"/>
      <c r="W108" s="52"/>
      <c r="X108" s="52"/>
      <c r="Y108" s="52"/>
      <c r="Z108" s="26"/>
      <c r="AA108" s="52"/>
      <c r="AB108" s="52"/>
      <c r="AC108" s="52"/>
      <c r="AD108" s="52"/>
      <c r="AE108" s="52"/>
      <c r="AF108" s="52"/>
      <c r="AG108" s="52"/>
    </row>
    <row r="109" spans="2:33" outlineLevel="1">
      <c r="B109" s="186"/>
      <c r="C109" s="192"/>
      <c r="D109" s="26" t="s">
        <v>242</v>
      </c>
      <c r="E109" s="32">
        <f t="shared" si="1"/>
        <v>1</v>
      </c>
      <c r="F109" s="147"/>
      <c r="G109" s="147"/>
      <c r="H109" s="147"/>
      <c r="I109" s="147"/>
      <c r="J109" s="147"/>
      <c r="K109" s="147"/>
      <c r="L109" s="147"/>
      <c r="M109" s="147"/>
      <c r="N109" s="147">
        <v>1</v>
      </c>
      <c r="O109" s="147"/>
      <c r="P109" s="147"/>
      <c r="Q109" s="147"/>
      <c r="R109" s="193"/>
      <c r="S109" s="119"/>
      <c r="T109" s="119"/>
      <c r="U109" s="92"/>
      <c r="V109" s="26"/>
      <c r="W109" s="52"/>
      <c r="X109" s="52"/>
      <c r="Y109" s="52"/>
      <c r="Z109" s="26"/>
      <c r="AA109" s="52"/>
      <c r="AB109" s="52"/>
      <c r="AC109" s="52"/>
      <c r="AD109" s="52"/>
      <c r="AE109" s="52"/>
      <c r="AF109" s="52"/>
      <c r="AG109" s="52"/>
    </row>
    <row r="110" spans="2:33" outlineLevel="1">
      <c r="B110" s="186"/>
      <c r="C110" s="192"/>
      <c r="D110" s="26" t="s">
        <v>90</v>
      </c>
      <c r="E110" s="32">
        <f t="shared" si="1"/>
        <v>0</v>
      </c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93"/>
      <c r="S110" s="119"/>
      <c r="T110" s="119"/>
      <c r="U110" s="92"/>
      <c r="V110" s="26"/>
      <c r="W110" s="52"/>
      <c r="X110" s="52"/>
      <c r="Y110" s="52"/>
      <c r="Z110" s="26"/>
      <c r="AA110" s="52"/>
      <c r="AB110" s="52"/>
      <c r="AC110" s="52"/>
      <c r="AD110" s="52"/>
      <c r="AE110" s="52"/>
      <c r="AF110" s="52"/>
      <c r="AG110" s="52"/>
    </row>
    <row r="111" spans="2:33" outlineLevel="1">
      <c r="B111" s="186"/>
      <c r="C111" s="192"/>
      <c r="D111" s="26" t="s">
        <v>250</v>
      </c>
      <c r="E111" s="32">
        <f t="shared" si="1"/>
        <v>0</v>
      </c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93"/>
      <c r="S111" s="119"/>
      <c r="T111" s="119"/>
      <c r="U111" s="92"/>
      <c r="V111" s="26"/>
      <c r="W111" s="52"/>
      <c r="X111" s="52"/>
      <c r="Y111" s="52"/>
      <c r="Z111" s="26"/>
      <c r="AA111" s="52"/>
      <c r="AB111" s="52"/>
      <c r="AC111" s="52"/>
      <c r="AD111" s="52"/>
      <c r="AE111" s="52"/>
      <c r="AF111" s="52"/>
      <c r="AG111" s="52"/>
    </row>
    <row r="112" spans="2:33" outlineLevel="1">
      <c r="B112" s="186"/>
      <c r="C112" s="192"/>
      <c r="D112" s="26" t="s">
        <v>97</v>
      </c>
      <c r="E112" s="32">
        <f t="shared" si="1"/>
        <v>0</v>
      </c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93"/>
      <c r="S112" s="119"/>
      <c r="T112" s="119"/>
      <c r="U112" s="92"/>
      <c r="V112" s="26"/>
      <c r="W112" s="52"/>
      <c r="X112" s="52"/>
      <c r="Y112" s="52"/>
      <c r="Z112" s="26"/>
      <c r="AA112" s="52"/>
      <c r="AB112" s="52"/>
      <c r="AC112" s="52"/>
      <c r="AD112" s="52"/>
      <c r="AE112" s="52"/>
      <c r="AF112" s="52"/>
      <c r="AG112" s="52"/>
    </row>
    <row r="113" spans="2:33" outlineLevel="1">
      <c r="B113" s="186"/>
      <c r="C113" s="192"/>
      <c r="D113" s="26" t="s">
        <v>96</v>
      </c>
      <c r="E113" s="32">
        <f t="shared" si="1"/>
        <v>0</v>
      </c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93"/>
      <c r="S113" s="119"/>
      <c r="T113" s="119"/>
      <c r="U113" s="92"/>
      <c r="V113" s="26"/>
      <c r="W113" s="52"/>
      <c r="X113" s="52"/>
      <c r="Y113" s="52"/>
      <c r="Z113" s="26"/>
      <c r="AA113" s="52"/>
      <c r="AB113" s="52"/>
      <c r="AC113" s="52"/>
      <c r="AD113" s="52"/>
      <c r="AE113" s="52"/>
      <c r="AF113" s="52"/>
      <c r="AG113" s="52"/>
    </row>
    <row r="114" spans="2:33" outlineLevel="1">
      <c r="B114" s="186"/>
      <c r="C114" s="192"/>
      <c r="D114" s="26" t="s">
        <v>338</v>
      </c>
      <c r="E114" s="32">
        <f t="shared" si="1"/>
        <v>2</v>
      </c>
      <c r="F114" s="147"/>
      <c r="G114" s="147">
        <v>1</v>
      </c>
      <c r="H114" s="147"/>
      <c r="I114" s="147"/>
      <c r="J114" s="147"/>
      <c r="K114" s="147"/>
      <c r="L114" s="147"/>
      <c r="M114" s="147"/>
      <c r="N114" s="147">
        <v>1</v>
      </c>
      <c r="O114" s="147"/>
      <c r="P114" s="147"/>
      <c r="Q114" s="147"/>
      <c r="R114" s="193"/>
      <c r="S114" s="119"/>
      <c r="T114" s="119"/>
      <c r="U114" s="92"/>
      <c r="V114" s="26"/>
      <c r="W114" s="52"/>
      <c r="X114" s="52"/>
      <c r="Y114" s="52"/>
      <c r="Z114" s="26"/>
      <c r="AA114" s="52"/>
      <c r="AB114" s="52"/>
      <c r="AC114" s="52"/>
      <c r="AD114" s="52"/>
      <c r="AE114" s="52"/>
      <c r="AF114" s="52"/>
      <c r="AG114" s="52"/>
    </row>
    <row r="115" spans="2:33" outlineLevel="1">
      <c r="B115" s="186"/>
      <c r="C115" s="192"/>
      <c r="D115" s="26" t="s">
        <v>175</v>
      </c>
      <c r="E115" s="32">
        <f t="shared" si="1"/>
        <v>0</v>
      </c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93"/>
      <c r="S115" s="119"/>
      <c r="T115" s="119"/>
      <c r="U115" s="92"/>
      <c r="V115" s="26"/>
      <c r="W115" s="52"/>
      <c r="X115" s="52"/>
      <c r="Y115" s="52"/>
      <c r="Z115" s="26"/>
      <c r="AA115" s="52"/>
      <c r="AB115" s="52"/>
      <c r="AC115" s="52"/>
      <c r="AD115" s="52"/>
      <c r="AE115" s="52"/>
      <c r="AF115" s="52"/>
      <c r="AG115" s="52"/>
    </row>
    <row r="116" spans="2:33" outlineLevel="1">
      <c r="B116" s="186"/>
      <c r="C116" s="192"/>
      <c r="D116" s="26" t="s">
        <v>315</v>
      </c>
      <c r="E116" s="32">
        <f t="shared" si="1"/>
        <v>1</v>
      </c>
      <c r="F116" s="147">
        <v>1</v>
      </c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93"/>
      <c r="S116" s="119"/>
      <c r="T116" s="119"/>
      <c r="U116" s="92"/>
      <c r="V116" s="26"/>
      <c r="W116" s="52"/>
      <c r="X116" s="52"/>
      <c r="Y116" s="52"/>
      <c r="Z116" s="26"/>
      <c r="AA116" s="52"/>
      <c r="AB116" s="52"/>
      <c r="AC116" s="52"/>
      <c r="AD116" s="52"/>
      <c r="AE116" s="52"/>
      <c r="AF116" s="52"/>
      <c r="AG116" s="52"/>
    </row>
    <row r="117" spans="2:33" outlineLevel="1">
      <c r="B117" s="186"/>
      <c r="C117" s="192"/>
      <c r="D117" s="26" t="s">
        <v>248</v>
      </c>
      <c r="E117" s="32">
        <f t="shared" si="1"/>
        <v>0</v>
      </c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93"/>
      <c r="S117" s="119"/>
      <c r="T117" s="119"/>
      <c r="U117" s="92"/>
      <c r="V117" s="26"/>
      <c r="W117" s="52"/>
      <c r="X117" s="52"/>
      <c r="Y117" s="52"/>
      <c r="Z117" s="26"/>
      <c r="AA117" s="52"/>
      <c r="AB117" s="52"/>
      <c r="AC117" s="52"/>
      <c r="AD117" s="52"/>
      <c r="AE117" s="52"/>
      <c r="AF117" s="52"/>
      <c r="AG117" s="52"/>
    </row>
    <row r="118" spans="2:33" outlineLevel="1">
      <c r="B118" s="186"/>
      <c r="C118" s="192"/>
      <c r="D118" s="26" t="s">
        <v>601</v>
      </c>
      <c r="E118" s="32">
        <f t="shared" si="1"/>
        <v>1</v>
      </c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>
        <v>1</v>
      </c>
      <c r="Q118" s="147"/>
      <c r="R118" s="193"/>
      <c r="S118" s="119"/>
      <c r="T118" s="119"/>
      <c r="U118" s="92"/>
      <c r="V118" s="26"/>
      <c r="W118" s="52"/>
      <c r="X118" s="52"/>
      <c r="Y118" s="52"/>
      <c r="Z118" s="26"/>
      <c r="AA118" s="52"/>
      <c r="AB118" s="52"/>
      <c r="AC118" s="52"/>
      <c r="AD118" s="52"/>
      <c r="AE118" s="52"/>
      <c r="AF118" s="52"/>
      <c r="AG118" s="52"/>
    </row>
    <row r="119" spans="2:33" outlineLevel="1">
      <c r="B119" s="186"/>
      <c r="C119" s="313"/>
      <c r="D119" s="26"/>
      <c r="E119" s="32">
        <f t="shared" si="1"/>
        <v>0</v>
      </c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93"/>
      <c r="S119" s="119"/>
      <c r="T119" s="119"/>
      <c r="U119" s="92"/>
      <c r="V119" s="26"/>
      <c r="W119" s="52"/>
      <c r="X119" s="52"/>
      <c r="Y119" s="52"/>
      <c r="Z119" s="26"/>
      <c r="AA119" s="52"/>
      <c r="AB119" s="52"/>
      <c r="AC119" s="52"/>
      <c r="AD119" s="52"/>
      <c r="AE119" s="52"/>
      <c r="AF119" s="52"/>
      <c r="AG119" s="52"/>
    </row>
    <row r="120" spans="2:33" outlineLevel="1">
      <c r="B120" s="186"/>
      <c r="C120" s="192"/>
      <c r="D120" s="26"/>
      <c r="E120" s="32">
        <f t="shared" si="1"/>
        <v>0</v>
      </c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93"/>
      <c r="S120" s="119"/>
      <c r="T120" s="119"/>
      <c r="U120" s="92"/>
      <c r="V120" s="26"/>
      <c r="W120" s="52"/>
      <c r="X120" s="52"/>
      <c r="Y120" s="52"/>
      <c r="Z120" s="26"/>
      <c r="AA120" s="52"/>
      <c r="AB120" s="52"/>
      <c r="AC120" s="52"/>
      <c r="AD120" s="52"/>
      <c r="AE120" s="52"/>
      <c r="AF120" s="52"/>
      <c r="AG120" s="52"/>
    </row>
    <row r="121" spans="2:33" outlineLevel="1">
      <c r="B121" s="186"/>
      <c r="C121" s="192"/>
      <c r="D121" s="26"/>
      <c r="E121" s="32">
        <f t="shared" si="1"/>
        <v>0</v>
      </c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93"/>
      <c r="S121" s="119"/>
      <c r="T121" s="119"/>
      <c r="U121" s="92"/>
      <c r="V121" s="26"/>
      <c r="W121" s="52"/>
      <c r="X121" s="52"/>
      <c r="Y121" s="52"/>
      <c r="Z121" s="26"/>
      <c r="AA121" s="52"/>
      <c r="AB121" s="52"/>
      <c r="AC121" s="52"/>
      <c r="AD121" s="52"/>
      <c r="AE121" s="52"/>
      <c r="AF121" s="52"/>
      <c r="AG121" s="52"/>
    </row>
    <row r="122" spans="2:33" ht="14.25" outlineLevel="1" thickBot="1">
      <c r="B122" s="189"/>
      <c r="C122" s="194"/>
      <c r="D122" s="89" t="s">
        <v>478</v>
      </c>
      <c r="E122" s="134">
        <f t="shared" si="1"/>
        <v>1</v>
      </c>
      <c r="F122" s="153"/>
      <c r="G122" s="153"/>
      <c r="H122" s="153"/>
      <c r="I122" s="153"/>
      <c r="J122" s="153"/>
      <c r="K122" s="153"/>
      <c r="L122" s="153"/>
      <c r="M122" s="153"/>
      <c r="N122" s="153">
        <v>1</v>
      </c>
      <c r="O122" s="153"/>
      <c r="P122" s="153"/>
      <c r="Q122" s="153"/>
      <c r="R122" s="191"/>
      <c r="S122" s="116"/>
      <c r="T122" s="116"/>
      <c r="U122" s="117"/>
      <c r="V122" s="31"/>
      <c r="W122" s="50"/>
      <c r="X122" s="50"/>
      <c r="Y122" s="50"/>
      <c r="Z122" s="31"/>
      <c r="AA122" s="50"/>
      <c r="AB122" s="50"/>
      <c r="AC122" s="50"/>
      <c r="AD122" s="50"/>
      <c r="AE122" s="50"/>
      <c r="AF122" s="50"/>
      <c r="AG122" s="50"/>
    </row>
    <row r="123" spans="2:33" outlineLevel="1">
      <c r="B123" s="195">
        <v>7</v>
      </c>
      <c r="C123" s="172" t="s">
        <v>2</v>
      </c>
      <c r="D123" s="221">
        <f>'２７年度リーグ１部'!$AT$20</f>
        <v>11</v>
      </c>
      <c r="E123" s="32">
        <f t="shared" si="1"/>
        <v>0</v>
      </c>
      <c r="F123" s="222">
        <v>0</v>
      </c>
      <c r="G123" s="197"/>
      <c r="H123" s="197"/>
      <c r="I123" s="197"/>
      <c r="J123" s="197"/>
      <c r="K123" s="176"/>
      <c r="L123" s="197">
        <v>0</v>
      </c>
      <c r="M123" s="197"/>
      <c r="N123" s="176"/>
      <c r="O123" s="197"/>
      <c r="P123" s="312" t="s">
        <v>313</v>
      </c>
      <c r="Q123" s="220"/>
      <c r="R123" s="212"/>
      <c r="S123" s="199"/>
      <c r="T123" s="199"/>
      <c r="U123" s="180"/>
      <c r="V123" s="172" t="s">
        <v>2</v>
      </c>
      <c r="W123" s="200"/>
      <c r="X123" s="200"/>
      <c r="Y123" s="200"/>
      <c r="Z123" s="172" t="s">
        <v>2</v>
      </c>
      <c r="AA123" s="200"/>
      <c r="AB123" s="200"/>
      <c r="AC123" s="200"/>
      <c r="AD123" s="200"/>
      <c r="AE123" s="200"/>
      <c r="AF123" s="200"/>
      <c r="AG123" s="200"/>
    </row>
    <row r="124" spans="2:33" outlineLevel="1">
      <c r="B124" s="223"/>
      <c r="C124" s="183"/>
      <c r="D124" s="26" t="s">
        <v>125</v>
      </c>
      <c r="E124" s="32">
        <f t="shared" si="1"/>
        <v>7</v>
      </c>
      <c r="F124" s="153"/>
      <c r="G124" s="153">
        <v>1</v>
      </c>
      <c r="H124" s="153"/>
      <c r="I124" s="153"/>
      <c r="J124" s="153"/>
      <c r="K124" s="153"/>
      <c r="L124" s="153"/>
      <c r="M124" s="153">
        <v>3</v>
      </c>
      <c r="N124" s="153">
        <v>2</v>
      </c>
      <c r="O124" s="153">
        <v>1</v>
      </c>
      <c r="P124" s="153"/>
      <c r="Q124" s="153"/>
      <c r="R124" s="191"/>
      <c r="S124" s="94"/>
      <c r="T124" s="116"/>
      <c r="U124" s="123"/>
      <c r="V124" s="31"/>
      <c r="W124" s="50"/>
      <c r="X124" s="50"/>
      <c r="Y124" s="50"/>
      <c r="Z124" s="26"/>
      <c r="AA124" s="50"/>
      <c r="AB124" s="50"/>
      <c r="AC124" s="50"/>
      <c r="AD124" s="50"/>
      <c r="AE124" s="50"/>
      <c r="AF124" s="50"/>
      <c r="AG124" s="50"/>
    </row>
    <row r="125" spans="2:33" outlineLevel="1">
      <c r="B125" s="189"/>
      <c r="C125" s="202"/>
      <c r="D125" s="31" t="s">
        <v>65</v>
      </c>
      <c r="E125" s="32">
        <f t="shared" si="1"/>
        <v>0</v>
      </c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91"/>
      <c r="S125" s="116"/>
      <c r="T125" s="116"/>
      <c r="U125" s="117"/>
      <c r="V125" s="31"/>
      <c r="W125" s="50"/>
      <c r="X125" s="50"/>
      <c r="Y125" s="50"/>
      <c r="Z125" s="31"/>
      <c r="AA125" s="50"/>
      <c r="AB125" s="50"/>
      <c r="AC125" s="50"/>
      <c r="AD125" s="50"/>
      <c r="AE125" s="50"/>
      <c r="AF125" s="50"/>
      <c r="AG125" s="50"/>
    </row>
    <row r="126" spans="2:33" outlineLevel="1">
      <c r="B126" s="189"/>
      <c r="C126" s="190"/>
      <c r="D126" s="31" t="s">
        <v>105</v>
      </c>
      <c r="E126" s="32">
        <f t="shared" si="1"/>
        <v>2</v>
      </c>
      <c r="F126" s="153"/>
      <c r="G126" s="153"/>
      <c r="H126" s="153"/>
      <c r="I126" s="153"/>
      <c r="J126" s="153"/>
      <c r="K126" s="153">
        <v>1</v>
      </c>
      <c r="L126" s="153"/>
      <c r="M126" s="153"/>
      <c r="N126" s="153">
        <v>1</v>
      </c>
      <c r="O126" s="153"/>
      <c r="P126" s="153"/>
      <c r="Q126" s="153"/>
      <c r="R126" s="191"/>
      <c r="S126" s="116"/>
      <c r="T126" s="116"/>
      <c r="U126" s="117"/>
      <c r="V126" s="31"/>
      <c r="W126" s="50"/>
      <c r="X126" s="50"/>
      <c r="Y126" s="50"/>
      <c r="Z126" s="31"/>
      <c r="AA126" s="50"/>
      <c r="AB126" s="50"/>
      <c r="AC126" s="50"/>
      <c r="AD126" s="50"/>
      <c r="AE126" s="50"/>
      <c r="AF126" s="50"/>
      <c r="AG126" s="50"/>
    </row>
    <row r="127" spans="2:33" outlineLevel="1">
      <c r="B127" s="189"/>
      <c r="C127" s="194"/>
      <c r="D127" s="31" t="s">
        <v>79</v>
      </c>
      <c r="E127" s="32">
        <f t="shared" si="1"/>
        <v>2</v>
      </c>
      <c r="F127" s="153"/>
      <c r="G127" s="153"/>
      <c r="H127" s="153"/>
      <c r="I127" s="153">
        <v>1</v>
      </c>
      <c r="J127" s="153"/>
      <c r="K127" s="153"/>
      <c r="L127" s="153"/>
      <c r="M127" s="153">
        <v>1</v>
      </c>
      <c r="N127" s="153"/>
      <c r="O127" s="153"/>
      <c r="P127" s="153"/>
      <c r="Q127" s="153"/>
      <c r="R127" s="191"/>
      <c r="S127" s="116"/>
      <c r="T127" s="116"/>
      <c r="U127" s="117"/>
      <c r="V127" s="31"/>
      <c r="W127" s="50"/>
      <c r="X127" s="50"/>
      <c r="Y127" s="50"/>
      <c r="Z127" s="31"/>
      <c r="AA127" s="50"/>
      <c r="AB127" s="50"/>
      <c r="AC127" s="50"/>
      <c r="AD127" s="50"/>
      <c r="AE127" s="50"/>
      <c r="AF127" s="50"/>
      <c r="AG127" s="50"/>
    </row>
    <row r="128" spans="2:33" outlineLevel="1">
      <c r="B128" s="189"/>
      <c r="C128" s="194"/>
      <c r="D128" s="31" t="s">
        <v>244</v>
      </c>
      <c r="E128" s="32">
        <f t="shared" si="1"/>
        <v>0</v>
      </c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91"/>
      <c r="S128" s="116"/>
      <c r="T128" s="116"/>
      <c r="U128" s="117"/>
      <c r="V128" s="31"/>
      <c r="W128" s="50"/>
      <c r="X128" s="50"/>
      <c r="Y128" s="50"/>
      <c r="Z128" s="31"/>
      <c r="AA128" s="50"/>
      <c r="AB128" s="50"/>
      <c r="AC128" s="50"/>
      <c r="AD128" s="50"/>
      <c r="AE128" s="50"/>
      <c r="AF128" s="50"/>
      <c r="AG128" s="50"/>
    </row>
    <row r="129" spans="2:33" outlineLevel="1">
      <c r="B129" s="189"/>
      <c r="C129" s="194"/>
      <c r="D129" s="31" t="s">
        <v>217</v>
      </c>
      <c r="E129" s="32">
        <f t="shared" si="1"/>
        <v>0</v>
      </c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91"/>
      <c r="S129" s="116"/>
      <c r="T129" s="116"/>
      <c r="U129" s="117"/>
      <c r="V129" s="31"/>
      <c r="W129" s="50"/>
      <c r="X129" s="50"/>
      <c r="Y129" s="50"/>
      <c r="Z129" s="31"/>
      <c r="AA129" s="50"/>
      <c r="AB129" s="50"/>
      <c r="AC129" s="50"/>
      <c r="AD129" s="50"/>
      <c r="AE129" s="50"/>
      <c r="AF129" s="50"/>
      <c r="AG129" s="50"/>
    </row>
    <row r="130" spans="2:33" outlineLevel="1">
      <c r="B130" s="189"/>
      <c r="C130" s="224"/>
      <c r="D130" s="31" t="s">
        <v>267</v>
      </c>
      <c r="E130" s="32">
        <f t="shared" si="1"/>
        <v>2</v>
      </c>
      <c r="F130" s="153"/>
      <c r="G130" s="153"/>
      <c r="H130" s="153"/>
      <c r="I130" s="153"/>
      <c r="J130" s="153"/>
      <c r="K130" s="153"/>
      <c r="L130" s="153"/>
      <c r="M130" s="153">
        <v>1</v>
      </c>
      <c r="N130" s="153">
        <v>1</v>
      </c>
      <c r="O130" s="153"/>
      <c r="P130" s="153"/>
      <c r="Q130" s="153"/>
      <c r="R130" s="191"/>
      <c r="S130" s="116"/>
      <c r="T130" s="116"/>
      <c r="U130" s="117"/>
      <c r="V130" s="31"/>
      <c r="W130" s="50"/>
      <c r="X130" s="50"/>
      <c r="Y130" s="50"/>
      <c r="Z130" s="31"/>
      <c r="AA130" s="50"/>
      <c r="AB130" s="50"/>
      <c r="AC130" s="50"/>
      <c r="AD130" s="50"/>
      <c r="AE130" s="50"/>
      <c r="AF130" s="50"/>
      <c r="AG130" s="50"/>
    </row>
    <row r="131" spans="2:33" outlineLevel="1">
      <c r="B131" s="189"/>
      <c r="C131" s="194"/>
      <c r="D131" s="31" t="s">
        <v>268</v>
      </c>
      <c r="E131" s="32">
        <f t="shared" si="1"/>
        <v>7</v>
      </c>
      <c r="F131" s="153"/>
      <c r="G131" s="153"/>
      <c r="H131" s="153">
        <v>1</v>
      </c>
      <c r="I131" s="153"/>
      <c r="J131" s="153"/>
      <c r="K131" s="153">
        <v>1</v>
      </c>
      <c r="L131" s="153"/>
      <c r="M131" s="153">
        <v>1</v>
      </c>
      <c r="N131" s="153">
        <v>3</v>
      </c>
      <c r="O131" s="153">
        <v>1</v>
      </c>
      <c r="P131" s="153"/>
      <c r="Q131" s="153"/>
      <c r="R131" s="191"/>
      <c r="S131" s="116"/>
      <c r="T131" s="116"/>
      <c r="U131" s="117"/>
      <c r="V131" s="31"/>
      <c r="W131" s="50"/>
      <c r="X131" s="50"/>
      <c r="Y131" s="50"/>
      <c r="Z131" s="31"/>
      <c r="AA131" s="50"/>
      <c r="AB131" s="50"/>
      <c r="AC131" s="50"/>
      <c r="AD131" s="50"/>
      <c r="AE131" s="50"/>
      <c r="AF131" s="50"/>
      <c r="AG131" s="50"/>
    </row>
    <row r="132" spans="2:33" outlineLevel="1">
      <c r="B132" s="189"/>
      <c r="C132" s="194"/>
      <c r="D132" s="31" t="s">
        <v>102</v>
      </c>
      <c r="E132" s="32">
        <f t="shared" si="1"/>
        <v>0</v>
      </c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91"/>
      <c r="S132" s="116"/>
      <c r="T132" s="116"/>
      <c r="U132" s="117"/>
      <c r="V132" s="31"/>
      <c r="W132" s="50"/>
      <c r="X132" s="50"/>
      <c r="Y132" s="50"/>
      <c r="Z132" s="31"/>
      <c r="AA132" s="50"/>
      <c r="AB132" s="50"/>
      <c r="AC132" s="50"/>
      <c r="AD132" s="50"/>
      <c r="AE132" s="50"/>
      <c r="AF132" s="50"/>
      <c r="AG132" s="50"/>
    </row>
    <row r="133" spans="2:33" outlineLevel="1">
      <c r="B133" s="189"/>
      <c r="C133" s="194"/>
      <c r="D133" s="31" t="s">
        <v>111</v>
      </c>
      <c r="E133" s="32">
        <f t="shared" si="1"/>
        <v>0</v>
      </c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91"/>
      <c r="S133" s="116"/>
      <c r="T133" s="116"/>
      <c r="U133" s="117"/>
      <c r="V133" s="31"/>
      <c r="W133" s="50"/>
      <c r="X133" s="50"/>
      <c r="Y133" s="50"/>
      <c r="Z133" s="31"/>
      <c r="AA133" s="50"/>
      <c r="AB133" s="50"/>
      <c r="AC133" s="50"/>
      <c r="AD133" s="50"/>
      <c r="AE133" s="50"/>
      <c r="AF133" s="50"/>
      <c r="AG133" s="50"/>
    </row>
    <row r="134" spans="2:33" outlineLevel="1">
      <c r="B134" s="189"/>
      <c r="C134" s="194"/>
      <c r="D134" s="31" t="s">
        <v>133</v>
      </c>
      <c r="E134" s="32">
        <f t="shared" si="1"/>
        <v>0</v>
      </c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91"/>
      <c r="S134" s="116"/>
      <c r="T134" s="116"/>
      <c r="U134" s="117"/>
      <c r="V134" s="31"/>
      <c r="W134" s="50"/>
      <c r="X134" s="50"/>
      <c r="Y134" s="50"/>
      <c r="Z134" s="31"/>
      <c r="AA134" s="50"/>
      <c r="AB134" s="50"/>
      <c r="AC134" s="50"/>
      <c r="AD134" s="50"/>
      <c r="AE134" s="50"/>
      <c r="AF134" s="50"/>
      <c r="AG134" s="50"/>
    </row>
    <row r="135" spans="2:33" outlineLevel="1">
      <c r="B135" s="189"/>
      <c r="C135" s="194"/>
      <c r="D135" s="31" t="s">
        <v>45</v>
      </c>
      <c r="E135" s="32">
        <f t="shared" si="1"/>
        <v>0</v>
      </c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91"/>
      <c r="S135" s="116"/>
      <c r="T135" s="116"/>
      <c r="U135" s="117"/>
      <c r="V135" s="31"/>
      <c r="W135" s="50"/>
      <c r="X135" s="50"/>
      <c r="Y135" s="50"/>
      <c r="Z135" s="31"/>
      <c r="AA135" s="50"/>
      <c r="AB135" s="50"/>
      <c r="AC135" s="50"/>
      <c r="AD135" s="50"/>
      <c r="AE135" s="50"/>
      <c r="AF135" s="50"/>
      <c r="AG135" s="50"/>
    </row>
    <row r="136" spans="2:33" outlineLevel="1">
      <c r="B136" s="189"/>
      <c r="C136" s="194"/>
      <c r="D136" s="31" t="s">
        <v>122</v>
      </c>
      <c r="E136" s="32">
        <f t="shared" si="1"/>
        <v>0</v>
      </c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91"/>
      <c r="S136" s="116"/>
      <c r="T136" s="116"/>
      <c r="U136" s="117"/>
      <c r="V136" s="31"/>
      <c r="W136" s="50"/>
      <c r="X136" s="50"/>
      <c r="Y136" s="50"/>
      <c r="Z136" s="31"/>
      <c r="AA136" s="50"/>
      <c r="AB136" s="50"/>
      <c r="AC136" s="50"/>
      <c r="AD136" s="50"/>
      <c r="AE136" s="50"/>
      <c r="AF136" s="50"/>
      <c r="AG136" s="50"/>
    </row>
    <row r="137" spans="2:33" outlineLevel="1">
      <c r="B137" s="189"/>
      <c r="C137" s="224"/>
      <c r="D137" s="31" t="s">
        <v>443</v>
      </c>
      <c r="E137" s="32">
        <f t="shared" ref="E137:E208" si="2">SUM(F137:Q137)</f>
        <v>2</v>
      </c>
      <c r="F137" s="153"/>
      <c r="G137" s="153"/>
      <c r="H137" s="153"/>
      <c r="I137" s="153"/>
      <c r="J137" s="153">
        <v>1</v>
      </c>
      <c r="K137" s="153"/>
      <c r="L137" s="153"/>
      <c r="M137" s="153"/>
      <c r="N137" s="153"/>
      <c r="O137" s="153">
        <v>1</v>
      </c>
      <c r="P137" s="153"/>
      <c r="Q137" s="153"/>
      <c r="R137" s="191"/>
      <c r="S137" s="116"/>
      <c r="T137" s="116"/>
      <c r="U137" s="117"/>
      <c r="V137" s="31"/>
      <c r="W137" s="50"/>
      <c r="X137" s="50"/>
      <c r="Y137" s="50"/>
      <c r="Z137" s="31"/>
      <c r="AA137" s="50"/>
      <c r="AB137" s="50"/>
      <c r="AC137" s="50"/>
      <c r="AD137" s="50"/>
      <c r="AE137" s="50"/>
      <c r="AF137" s="50"/>
      <c r="AG137" s="50"/>
    </row>
    <row r="138" spans="2:33" ht="14.25" outlineLevel="1" thickBot="1">
      <c r="B138" s="189"/>
      <c r="C138" s="224">
        <v>42400</v>
      </c>
      <c r="D138" s="31"/>
      <c r="E138" s="134">
        <f t="shared" si="2"/>
        <v>0</v>
      </c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91"/>
      <c r="S138" s="116"/>
      <c r="T138" s="116"/>
      <c r="U138" s="117"/>
      <c r="V138" s="31"/>
      <c r="W138" s="50"/>
      <c r="X138" s="50"/>
      <c r="Y138" s="50"/>
      <c r="Z138" s="31"/>
      <c r="AA138" s="50"/>
      <c r="AB138" s="50"/>
      <c r="AC138" s="50"/>
      <c r="AD138" s="50"/>
      <c r="AE138" s="50"/>
      <c r="AF138" s="50"/>
      <c r="AG138" s="50"/>
    </row>
    <row r="139" spans="2:33" outlineLevel="1">
      <c r="B139" s="195">
        <v>8</v>
      </c>
      <c r="C139" s="172" t="s">
        <v>269</v>
      </c>
      <c r="D139" s="196">
        <f>'２７年度リーグ１部'!$AT$35</f>
        <v>11</v>
      </c>
      <c r="E139" s="32">
        <f t="shared" si="2"/>
        <v>0</v>
      </c>
      <c r="F139" s="176"/>
      <c r="G139" s="197"/>
      <c r="H139" s="197"/>
      <c r="I139" s="197">
        <v>0</v>
      </c>
      <c r="J139" s="312" t="s">
        <v>313</v>
      </c>
      <c r="K139" s="312" t="s">
        <v>313</v>
      </c>
      <c r="L139" s="176"/>
      <c r="M139" s="216"/>
      <c r="N139" s="207"/>
      <c r="O139" s="312" t="s">
        <v>313</v>
      </c>
      <c r="P139" s="312" t="s">
        <v>313</v>
      </c>
      <c r="Q139" s="197"/>
      <c r="R139" s="212"/>
      <c r="S139" s="199"/>
      <c r="T139" s="199"/>
      <c r="U139" s="180"/>
      <c r="V139" s="172" t="s">
        <v>198</v>
      </c>
      <c r="W139" s="200"/>
      <c r="X139" s="200"/>
      <c r="Y139" s="200"/>
      <c r="Z139" s="172" t="s">
        <v>198</v>
      </c>
      <c r="AA139" s="200"/>
      <c r="AB139" s="200"/>
      <c r="AC139" s="200"/>
      <c r="AD139" s="200"/>
      <c r="AE139" s="200"/>
      <c r="AF139" s="200"/>
      <c r="AG139" s="200"/>
    </row>
    <row r="140" spans="2:33" outlineLevel="1">
      <c r="B140" s="201"/>
      <c r="C140" s="183"/>
      <c r="D140" s="26" t="s">
        <v>199</v>
      </c>
      <c r="E140" s="32">
        <f t="shared" si="2"/>
        <v>4</v>
      </c>
      <c r="F140" s="147">
        <v>3</v>
      </c>
      <c r="G140" s="147"/>
      <c r="H140" s="147"/>
      <c r="I140" s="147"/>
      <c r="J140" s="147"/>
      <c r="K140" s="147"/>
      <c r="L140" s="147"/>
      <c r="M140" s="147">
        <v>1</v>
      </c>
      <c r="N140" s="147"/>
      <c r="O140" s="147"/>
      <c r="P140" s="147"/>
      <c r="Q140" s="147"/>
      <c r="R140" s="193"/>
      <c r="S140" s="119"/>
      <c r="T140" s="119"/>
      <c r="U140" s="92"/>
      <c r="V140" s="26"/>
      <c r="W140" s="52"/>
      <c r="X140" s="52"/>
      <c r="Y140" s="52"/>
      <c r="Z140" s="26"/>
      <c r="AA140" s="52"/>
      <c r="AB140" s="52"/>
      <c r="AC140" s="52"/>
      <c r="AD140" s="52"/>
      <c r="AE140" s="52"/>
      <c r="AF140" s="52"/>
      <c r="AG140" s="52"/>
    </row>
    <row r="141" spans="2:33" outlineLevel="1">
      <c r="B141" s="186"/>
      <c r="C141" s="202"/>
      <c r="D141" s="26" t="s">
        <v>209</v>
      </c>
      <c r="E141" s="32">
        <f t="shared" si="2"/>
        <v>7</v>
      </c>
      <c r="F141" s="147"/>
      <c r="G141" s="147">
        <v>6</v>
      </c>
      <c r="H141" s="147">
        <v>1</v>
      </c>
      <c r="I141" s="147"/>
      <c r="J141" s="147"/>
      <c r="K141" s="147"/>
      <c r="L141" s="147"/>
      <c r="M141" s="147"/>
      <c r="N141" s="147"/>
      <c r="O141" s="147"/>
      <c r="P141" s="147"/>
      <c r="Q141" s="147"/>
      <c r="R141" s="193"/>
      <c r="S141" s="119"/>
      <c r="T141" s="119"/>
      <c r="U141" s="92"/>
      <c r="V141" s="26"/>
      <c r="W141" s="52"/>
      <c r="X141" s="52"/>
      <c r="Y141" s="52"/>
      <c r="Z141" s="26"/>
      <c r="AA141" s="52"/>
      <c r="AB141" s="52"/>
      <c r="AC141" s="52"/>
      <c r="AD141" s="52"/>
      <c r="AE141" s="52"/>
      <c r="AF141" s="52"/>
      <c r="AG141" s="52"/>
    </row>
    <row r="142" spans="2:33" outlineLevel="1">
      <c r="B142" s="186"/>
      <c r="C142" s="211"/>
      <c r="D142" s="26" t="s">
        <v>330</v>
      </c>
      <c r="E142" s="32">
        <f t="shared" si="2"/>
        <v>3</v>
      </c>
      <c r="F142" s="147">
        <v>1</v>
      </c>
      <c r="G142" s="147">
        <v>1</v>
      </c>
      <c r="H142" s="147"/>
      <c r="I142" s="147"/>
      <c r="J142" s="147"/>
      <c r="K142" s="147"/>
      <c r="L142" s="147"/>
      <c r="M142" s="147"/>
      <c r="N142" s="147">
        <v>1</v>
      </c>
      <c r="O142" s="147"/>
      <c r="P142" s="147"/>
      <c r="Q142" s="147"/>
      <c r="R142" s="193"/>
      <c r="S142" s="119"/>
      <c r="T142" s="119"/>
      <c r="U142" s="92"/>
      <c r="V142" s="26"/>
      <c r="W142" s="52"/>
      <c r="X142" s="52"/>
      <c r="Y142" s="52"/>
      <c r="Z142" s="26"/>
      <c r="AA142" s="52"/>
      <c r="AB142" s="52"/>
      <c r="AC142" s="52"/>
      <c r="AD142" s="52"/>
      <c r="AE142" s="52"/>
      <c r="AF142" s="52"/>
      <c r="AG142" s="52"/>
    </row>
    <row r="143" spans="2:33" outlineLevel="1">
      <c r="B143" s="186"/>
      <c r="C143" s="192"/>
      <c r="D143" s="26" t="s">
        <v>331</v>
      </c>
      <c r="E143" s="32">
        <f t="shared" si="2"/>
        <v>2</v>
      </c>
      <c r="F143" s="147">
        <v>1</v>
      </c>
      <c r="G143" s="147"/>
      <c r="H143" s="147">
        <v>1</v>
      </c>
      <c r="I143" s="147"/>
      <c r="J143" s="147"/>
      <c r="K143" s="147"/>
      <c r="L143" s="147"/>
      <c r="M143" s="147"/>
      <c r="N143" s="147"/>
      <c r="O143" s="147"/>
      <c r="P143" s="147"/>
      <c r="Q143" s="147"/>
      <c r="R143" s="193"/>
      <c r="S143" s="119"/>
      <c r="T143" s="119"/>
      <c r="U143" s="92"/>
      <c r="V143" s="26"/>
      <c r="W143" s="52"/>
      <c r="X143" s="52"/>
      <c r="Y143" s="52"/>
      <c r="Z143" s="26"/>
      <c r="AA143" s="52"/>
      <c r="AB143" s="52"/>
      <c r="AC143" s="52"/>
      <c r="AD143" s="52"/>
      <c r="AE143" s="52"/>
      <c r="AF143" s="52"/>
      <c r="AG143" s="52"/>
    </row>
    <row r="144" spans="2:33" outlineLevel="1">
      <c r="B144" s="186"/>
      <c r="C144" s="192"/>
      <c r="D144" s="26" t="s">
        <v>215</v>
      </c>
      <c r="E144" s="32">
        <f t="shared" si="2"/>
        <v>1</v>
      </c>
      <c r="F144" s="147">
        <v>1</v>
      </c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93"/>
      <c r="S144" s="119"/>
      <c r="T144" s="119"/>
      <c r="U144" s="92"/>
      <c r="V144" s="26"/>
      <c r="W144" s="52"/>
      <c r="X144" s="52"/>
      <c r="Y144" s="52"/>
      <c r="Z144" s="26"/>
      <c r="AA144" s="52"/>
      <c r="AB144" s="52"/>
      <c r="AC144" s="52"/>
      <c r="AD144" s="52"/>
      <c r="AE144" s="52"/>
      <c r="AF144" s="52"/>
      <c r="AG144" s="52"/>
    </row>
    <row r="145" spans="2:33" outlineLevel="1">
      <c r="B145" s="186"/>
      <c r="C145" s="192"/>
      <c r="D145" s="26" t="s">
        <v>332</v>
      </c>
      <c r="E145" s="32">
        <f t="shared" si="2"/>
        <v>2</v>
      </c>
      <c r="F145" s="147">
        <v>1</v>
      </c>
      <c r="G145" s="147"/>
      <c r="H145" s="147"/>
      <c r="I145" s="147"/>
      <c r="J145" s="147"/>
      <c r="K145" s="147"/>
      <c r="L145" s="147"/>
      <c r="M145" s="147">
        <v>1</v>
      </c>
      <c r="N145" s="147"/>
      <c r="O145" s="147"/>
      <c r="P145" s="147"/>
      <c r="Q145" s="147"/>
      <c r="R145" s="193"/>
      <c r="S145" s="119"/>
      <c r="T145" s="119"/>
      <c r="U145" s="92"/>
      <c r="V145" s="26"/>
      <c r="W145" s="52"/>
      <c r="X145" s="52"/>
      <c r="Y145" s="52"/>
      <c r="Z145" s="26"/>
      <c r="AA145" s="52"/>
      <c r="AB145" s="52"/>
      <c r="AC145" s="52"/>
      <c r="AD145" s="52"/>
      <c r="AE145" s="52"/>
      <c r="AF145" s="52"/>
      <c r="AG145" s="52"/>
    </row>
    <row r="146" spans="2:33" outlineLevel="1">
      <c r="B146" s="186"/>
      <c r="C146" s="192"/>
      <c r="D146" s="26" t="s">
        <v>200</v>
      </c>
      <c r="E146" s="32">
        <f t="shared" si="2"/>
        <v>1</v>
      </c>
      <c r="F146" s="147">
        <v>1</v>
      </c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93"/>
      <c r="S146" s="119"/>
      <c r="T146" s="119"/>
      <c r="U146" s="92"/>
      <c r="V146" s="26"/>
      <c r="W146" s="52"/>
      <c r="X146" s="52"/>
      <c r="Y146" s="52"/>
      <c r="Z146" s="26"/>
      <c r="AA146" s="52"/>
      <c r="AB146" s="52"/>
      <c r="AC146" s="52"/>
      <c r="AD146" s="52"/>
      <c r="AE146" s="52"/>
      <c r="AF146" s="52"/>
      <c r="AG146" s="52"/>
    </row>
    <row r="147" spans="2:33" outlineLevel="1">
      <c r="B147" s="186"/>
      <c r="C147" s="192"/>
      <c r="D147" s="26" t="s">
        <v>224</v>
      </c>
      <c r="E147" s="32">
        <f t="shared" si="2"/>
        <v>1</v>
      </c>
      <c r="F147" s="147"/>
      <c r="G147" s="147"/>
      <c r="H147" s="147"/>
      <c r="I147" s="147"/>
      <c r="J147" s="147"/>
      <c r="K147" s="147"/>
      <c r="L147" s="147">
        <v>1</v>
      </c>
      <c r="M147" s="147"/>
      <c r="N147" s="147"/>
      <c r="O147" s="147"/>
      <c r="P147" s="147"/>
      <c r="Q147" s="147"/>
      <c r="R147" s="193"/>
      <c r="S147" s="119"/>
      <c r="T147" s="119"/>
      <c r="U147" s="92"/>
      <c r="V147" s="26"/>
      <c r="W147" s="52"/>
      <c r="X147" s="52"/>
      <c r="Y147" s="52"/>
      <c r="Z147" s="26"/>
      <c r="AA147" s="52"/>
      <c r="AB147" s="52"/>
      <c r="AC147" s="52"/>
      <c r="AD147" s="52"/>
      <c r="AE147" s="52"/>
      <c r="AF147" s="52"/>
      <c r="AG147" s="52"/>
    </row>
    <row r="148" spans="2:33" outlineLevel="1">
      <c r="B148" s="186"/>
      <c r="C148" s="192"/>
      <c r="D148" s="26" t="s">
        <v>201</v>
      </c>
      <c r="E148" s="32">
        <f t="shared" si="2"/>
        <v>0</v>
      </c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93"/>
      <c r="S148" s="119"/>
      <c r="T148" s="119"/>
      <c r="U148" s="92"/>
      <c r="V148" s="26"/>
      <c r="W148" s="52"/>
      <c r="X148" s="52"/>
      <c r="Y148" s="52"/>
      <c r="Z148" s="26"/>
      <c r="AA148" s="52"/>
      <c r="AB148" s="52"/>
      <c r="AC148" s="52"/>
      <c r="AD148" s="52"/>
      <c r="AE148" s="52"/>
      <c r="AF148" s="52"/>
      <c r="AG148" s="52"/>
    </row>
    <row r="149" spans="2:33" outlineLevel="1">
      <c r="B149" s="186"/>
      <c r="C149" s="192"/>
      <c r="D149" s="26" t="s">
        <v>240</v>
      </c>
      <c r="E149" s="32">
        <f t="shared" si="2"/>
        <v>2</v>
      </c>
      <c r="F149" s="147"/>
      <c r="G149" s="147">
        <v>1</v>
      </c>
      <c r="H149" s="147"/>
      <c r="I149" s="147"/>
      <c r="J149" s="147"/>
      <c r="K149" s="147"/>
      <c r="L149" s="147"/>
      <c r="M149" s="147"/>
      <c r="N149" s="147">
        <v>1</v>
      </c>
      <c r="O149" s="147"/>
      <c r="P149" s="147"/>
      <c r="Q149" s="147"/>
      <c r="R149" s="193"/>
      <c r="S149" s="119"/>
      <c r="T149" s="119"/>
      <c r="U149" s="92"/>
      <c r="V149" s="26"/>
      <c r="W149" s="52"/>
      <c r="X149" s="52"/>
      <c r="Y149" s="52"/>
      <c r="Z149" s="26"/>
      <c r="AA149" s="52"/>
      <c r="AB149" s="52"/>
      <c r="AC149" s="52"/>
      <c r="AD149" s="52"/>
      <c r="AE149" s="52"/>
      <c r="AF149" s="52"/>
      <c r="AG149" s="52"/>
    </row>
    <row r="150" spans="2:33" outlineLevel="1">
      <c r="B150" s="186"/>
      <c r="C150" s="192"/>
      <c r="D150" s="26" t="s">
        <v>270</v>
      </c>
      <c r="E150" s="32">
        <f t="shared" si="2"/>
        <v>5</v>
      </c>
      <c r="F150" s="147">
        <v>1</v>
      </c>
      <c r="G150" s="147"/>
      <c r="H150" s="147"/>
      <c r="I150" s="147"/>
      <c r="J150" s="147"/>
      <c r="K150" s="147"/>
      <c r="L150" s="147">
        <v>3</v>
      </c>
      <c r="M150" s="147"/>
      <c r="N150" s="147">
        <v>1</v>
      </c>
      <c r="O150" s="147"/>
      <c r="P150" s="147"/>
      <c r="Q150" s="147"/>
      <c r="R150" s="193"/>
      <c r="S150" s="119"/>
      <c r="T150" s="119"/>
      <c r="U150" s="92"/>
      <c r="V150" s="26"/>
      <c r="W150" s="52"/>
      <c r="X150" s="52"/>
      <c r="Y150" s="52"/>
      <c r="Z150" s="26"/>
      <c r="AA150" s="52"/>
      <c r="AB150" s="52"/>
      <c r="AC150" s="52"/>
      <c r="AD150" s="52"/>
      <c r="AE150" s="52"/>
      <c r="AF150" s="52"/>
      <c r="AG150" s="52"/>
    </row>
    <row r="151" spans="2:33" outlineLevel="1">
      <c r="B151" s="186"/>
      <c r="C151" s="192"/>
      <c r="D151" s="26" t="s">
        <v>542</v>
      </c>
      <c r="E151" s="32">
        <f t="shared" si="2"/>
        <v>1</v>
      </c>
      <c r="F151" s="147"/>
      <c r="G151" s="147"/>
      <c r="H151" s="147"/>
      <c r="I151" s="147"/>
      <c r="J151" s="147"/>
      <c r="K151" s="147"/>
      <c r="L151" s="147"/>
      <c r="M151" s="147"/>
      <c r="N151" s="147">
        <v>1</v>
      </c>
      <c r="O151" s="147"/>
      <c r="P151" s="147"/>
      <c r="Q151" s="147"/>
      <c r="R151" s="193"/>
      <c r="S151" s="119"/>
      <c r="T151" s="119"/>
      <c r="U151" s="92"/>
      <c r="V151" s="26"/>
      <c r="W151" s="52"/>
      <c r="X151" s="52"/>
      <c r="Y151" s="52"/>
      <c r="Z151" s="26"/>
      <c r="AA151" s="52"/>
      <c r="AB151" s="52"/>
      <c r="AC151" s="52"/>
      <c r="AD151" s="52"/>
      <c r="AE151" s="52"/>
      <c r="AF151" s="52"/>
      <c r="AG151" s="52"/>
    </row>
    <row r="152" spans="2:33" outlineLevel="1">
      <c r="B152" s="186"/>
      <c r="C152" s="192"/>
      <c r="D152" s="26" t="s">
        <v>271</v>
      </c>
      <c r="E152" s="32">
        <f t="shared" si="2"/>
        <v>0</v>
      </c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93"/>
      <c r="S152" s="119"/>
      <c r="T152" s="119"/>
      <c r="U152" s="92"/>
      <c r="V152" s="26"/>
      <c r="W152" s="52"/>
      <c r="X152" s="52"/>
      <c r="Y152" s="52"/>
      <c r="Z152" s="26"/>
      <c r="AA152" s="52"/>
      <c r="AB152" s="52"/>
      <c r="AC152" s="52"/>
      <c r="AD152" s="52"/>
      <c r="AE152" s="52"/>
      <c r="AF152" s="52"/>
      <c r="AG152" s="52"/>
    </row>
    <row r="153" spans="2:33" outlineLevel="1">
      <c r="B153" s="186"/>
      <c r="C153" s="192"/>
      <c r="D153" s="26" t="s">
        <v>353</v>
      </c>
      <c r="E153" s="32">
        <f t="shared" si="2"/>
        <v>1</v>
      </c>
      <c r="F153" s="318"/>
      <c r="G153" s="318">
        <v>1</v>
      </c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193"/>
      <c r="S153" s="119"/>
      <c r="T153" s="119"/>
      <c r="U153" s="92"/>
      <c r="V153" s="26"/>
      <c r="W153" s="52"/>
      <c r="X153" s="52"/>
      <c r="Y153" s="52"/>
      <c r="Z153" s="26"/>
      <c r="AA153" s="52"/>
      <c r="AB153" s="52"/>
      <c r="AC153" s="52"/>
      <c r="AD153" s="52"/>
      <c r="AE153" s="52"/>
      <c r="AF153" s="52"/>
      <c r="AG153" s="52"/>
    </row>
    <row r="154" spans="2:33" outlineLevel="1">
      <c r="B154" s="186"/>
      <c r="C154" s="192"/>
      <c r="D154" s="26"/>
      <c r="E154" s="32">
        <f t="shared" ref="E154" si="3">SUM(F154:Q154)</f>
        <v>0</v>
      </c>
      <c r="F154" s="318"/>
      <c r="G154" s="318"/>
      <c r="H154" s="318"/>
      <c r="I154" s="318"/>
      <c r="J154" s="318"/>
      <c r="K154" s="318"/>
      <c r="L154" s="318"/>
      <c r="M154" s="318"/>
      <c r="N154" s="318"/>
      <c r="O154" s="318"/>
      <c r="P154" s="318"/>
      <c r="Q154" s="318"/>
      <c r="R154" s="193"/>
      <c r="S154" s="119"/>
      <c r="T154" s="119"/>
      <c r="U154" s="92"/>
      <c r="V154" s="26"/>
      <c r="W154" s="52"/>
      <c r="X154" s="52"/>
      <c r="Y154" s="52"/>
      <c r="Z154" s="26"/>
      <c r="AA154" s="52"/>
      <c r="AB154" s="52"/>
      <c r="AC154" s="52"/>
      <c r="AD154" s="52"/>
      <c r="AE154" s="52"/>
      <c r="AF154" s="52"/>
      <c r="AG154" s="52"/>
    </row>
    <row r="155" spans="2:33" outlineLevel="1">
      <c r="B155" s="186"/>
      <c r="C155" s="192"/>
      <c r="D155" s="26"/>
      <c r="E155" s="32">
        <f t="shared" ref="E155" si="4">SUM(F155:Q155)</f>
        <v>0</v>
      </c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193"/>
      <c r="S155" s="119"/>
      <c r="T155" s="119"/>
      <c r="U155" s="92"/>
      <c r="V155" s="26"/>
      <c r="W155" s="52"/>
      <c r="X155" s="52"/>
      <c r="Y155" s="52"/>
      <c r="Z155" s="26"/>
      <c r="AA155" s="52"/>
      <c r="AB155" s="52"/>
      <c r="AC155" s="52"/>
      <c r="AD155" s="52"/>
      <c r="AE155" s="52"/>
      <c r="AF155" s="52"/>
      <c r="AG155" s="52"/>
    </row>
    <row r="156" spans="2:33" outlineLevel="1">
      <c r="B156" s="186"/>
      <c r="C156" s="192"/>
      <c r="D156" s="26"/>
      <c r="E156" s="32">
        <f t="shared" si="2"/>
        <v>0</v>
      </c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93"/>
      <c r="S156" s="119"/>
      <c r="T156" s="119"/>
      <c r="U156" s="92"/>
      <c r="V156" s="26"/>
      <c r="W156" s="52"/>
      <c r="X156" s="52"/>
      <c r="Y156" s="52"/>
      <c r="Z156" s="26"/>
      <c r="AA156" s="52"/>
      <c r="AB156" s="52"/>
      <c r="AC156" s="52"/>
      <c r="AD156" s="52"/>
      <c r="AE156" s="52"/>
      <c r="AF156" s="52"/>
      <c r="AG156" s="52"/>
    </row>
    <row r="157" spans="2:33" ht="14.25" outlineLevel="1" thickBot="1">
      <c r="B157" s="189"/>
      <c r="C157" s="194"/>
      <c r="D157" s="31" t="s">
        <v>539</v>
      </c>
      <c r="E157" s="134">
        <f t="shared" si="2"/>
        <v>1</v>
      </c>
      <c r="F157" s="153"/>
      <c r="G157" s="153"/>
      <c r="H157" s="153"/>
      <c r="I157" s="153"/>
      <c r="J157" s="153"/>
      <c r="K157" s="153"/>
      <c r="L157" s="153"/>
      <c r="M157" s="153"/>
      <c r="N157" s="153">
        <v>1</v>
      </c>
      <c r="O157" s="153"/>
      <c r="P157" s="153"/>
      <c r="Q157" s="153"/>
      <c r="R157" s="191"/>
      <c r="S157" s="116"/>
      <c r="T157" s="116"/>
      <c r="U157" s="117"/>
      <c r="V157" s="31"/>
      <c r="W157" s="50"/>
      <c r="X157" s="50"/>
      <c r="Y157" s="50"/>
      <c r="Z157" s="31"/>
      <c r="AA157" s="50"/>
      <c r="AB157" s="50"/>
      <c r="AC157" s="50"/>
      <c r="AD157" s="50"/>
      <c r="AE157" s="50"/>
      <c r="AF157" s="50"/>
      <c r="AG157" s="50"/>
    </row>
    <row r="158" spans="2:33" outlineLevel="1">
      <c r="B158" s="195">
        <v>9</v>
      </c>
      <c r="C158" s="172" t="s">
        <v>272</v>
      </c>
      <c r="D158" s="196">
        <f>'２７年度リーグ１部'!$AT$32</f>
        <v>11</v>
      </c>
      <c r="E158" s="32">
        <f t="shared" si="2"/>
        <v>0</v>
      </c>
      <c r="F158" s="197"/>
      <c r="G158" s="197"/>
      <c r="H158" s="197"/>
      <c r="I158" s="317" t="s">
        <v>314</v>
      </c>
      <c r="J158" s="312" t="s">
        <v>313</v>
      </c>
      <c r="K158" s="197"/>
      <c r="L158" s="197"/>
      <c r="M158" s="197"/>
      <c r="N158" s="317" t="s">
        <v>314</v>
      </c>
      <c r="O158" s="197"/>
      <c r="P158" s="317" t="s">
        <v>314</v>
      </c>
      <c r="Q158" s="207"/>
      <c r="R158" s="212"/>
      <c r="S158" s="199"/>
      <c r="T158" s="199"/>
      <c r="U158" s="180"/>
      <c r="V158" s="172" t="s">
        <v>16</v>
      </c>
      <c r="W158" s="200"/>
      <c r="X158" s="200"/>
      <c r="Y158" s="200"/>
      <c r="Z158" s="172" t="s">
        <v>16</v>
      </c>
      <c r="AA158" s="200"/>
      <c r="AB158" s="200"/>
      <c r="AC158" s="200"/>
      <c r="AD158" s="200"/>
      <c r="AE158" s="200"/>
      <c r="AF158" s="200"/>
      <c r="AG158" s="200"/>
    </row>
    <row r="159" spans="2:33" outlineLevel="1">
      <c r="B159" s="201"/>
      <c r="C159" s="183"/>
      <c r="D159" s="26" t="s">
        <v>106</v>
      </c>
      <c r="E159" s="32">
        <f t="shared" si="2"/>
        <v>8</v>
      </c>
      <c r="F159" s="147"/>
      <c r="G159" s="147">
        <v>1</v>
      </c>
      <c r="H159" s="147">
        <v>2</v>
      </c>
      <c r="I159" s="147"/>
      <c r="J159" s="147"/>
      <c r="K159" s="147">
        <v>2</v>
      </c>
      <c r="L159" s="147">
        <v>2</v>
      </c>
      <c r="M159" s="147"/>
      <c r="N159" s="147"/>
      <c r="O159" s="147">
        <v>1</v>
      </c>
      <c r="P159" s="147"/>
      <c r="Q159" s="147"/>
      <c r="R159" s="193"/>
      <c r="S159" s="119"/>
      <c r="T159" s="119"/>
      <c r="U159" s="92"/>
      <c r="V159" s="26"/>
      <c r="W159" s="52"/>
      <c r="X159" s="52"/>
      <c r="Y159" s="52"/>
      <c r="Z159" s="26" t="s">
        <v>329</v>
      </c>
      <c r="AA159" s="52">
        <v>42155</v>
      </c>
      <c r="AB159" s="52"/>
      <c r="AC159" s="52"/>
      <c r="AD159" s="52"/>
      <c r="AE159" s="52"/>
      <c r="AF159" s="52"/>
      <c r="AG159" s="52"/>
    </row>
    <row r="160" spans="2:33" outlineLevel="1">
      <c r="B160" s="186"/>
      <c r="C160" s="202"/>
      <c r="D160" s="26" t="s">
        <v>210</v>
      </c>
      <c r="E160" s="32">
        <f t="shared" si="2"/>
        <v>3</v>
      </c>
      <c r="F160" s="147"/>
      <c r="G160" s="147"/>
      <c r="H160" s="147">
        <v>2</v>
      </c>
      <c r="I160" s="147"/>
      <c r="J160" s="147"/>
      <c r="K160" s="147"/>
      <c r="L160" s="147"/>
      <c r="M160" s="147">
        <v>1</v>
      </c>
      <c r="N160" s="147"/>
      <c r="O160" s="147"/>
      <c r="P160" s="147"/>
      <c r="Q160" s="147"/>
      <c r="R160" s="193"/>
      <c r="S160" s="119"/>
      <c r="T160" s="119"/>
      <c r="U160" s="92"/>
      <c r="V160" s="26"/>
      <c r="W160" s="52"/>
      <c r="X160" s="52"/>
      <c r="Y160" s="52"/>
      <c r="Z160" s="26" t="s">
        <v>159</v>
      </c>
      <c r="AA160" s="52">
        <v>42176</v>
      </c>
      <c r="AB160" s="52"/>
      <c r="AC160" s="52"/>
      <c r="AD160" s="52"/>
      <c r="AE160" s="52"/>
      <c r="AF160" s="52"/>
      <c r="AG160" s="52"/>
    </row>
    <row r="161" spans="2:33" outlineLevel="1">
      <c r="B161" s="186"/>
      <c r="C161" s="211"/>
      <c r="D161" s="26" t="s">
        <v>329</v>
      </c>
      <c r="E161" s="32">
        <f t="shared" si="2"/>
        <v>1</v>
      </c>
      <c r="F161" s="147">
        <v>1</v>
      </c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93"/>
      <c r="S161" s="119"/>
      <c r="T161" s="119"/>
      <c r="U161" s="92"/>
      <c r="V161" s="26"/>
      <c r="W161" s="52"/>
      <c r="X161" s="52"/>
      <c r="Y161" s="52"/>
      <c r="Z161" s="26" t="s">
        <v>188</v>
      </c>
      <c r="AA161" s="52">
        <v>42205</v>
      </c>
      <c r="AB161" s="52"/>
      <c r="AC161" s="52"/>
      <c r="AD161" s="52"/>
      <c r="AE161" s="52"/>
      <c r="AF161" s="52"/>
      <c r="AG161" s="52"/>
    </row>
    <row r="162" spans="2:33" outlineLevel="1">
      <c r="B162" s="186"/>
      <c r="C162" s="192"/>
      <c r="D162" s="26" t="s">
        <v>484</v>
      </c>
      <c r="E162" s="32">
        <f t="shared" si="2"/>
        <v>0</v>
      </c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93"/>
      <c r="S162" s="119"/>
      <c r="T162" s="119"/>
      <c r="U162" s="92"/>
      <c r="V162" s="26"/>
      <c r="W162" s="52"/>
      <c r="X162" s="52"/>
      <c r="Y162" s="52"/>
      <c r="Z162" s="26"/>
      <c r="AA162" s="79"/>
      <c r="AB162" s="52"/>
      <c r="AC162" s="52"/>
      <c r="AD162" s="52"/>
      <c r="AE162" s="52"/>
      <c r="AF162" s="52"/>
      <c r="AG162" s="52"/>
    </row>
    <row r="163" spans="2:33" outlineLevel="1">
      <c r="B163" s="186"/>
      <c r="C163" s="192"/>
      <c r="D163" s="26" t="s">
        <v>118</v>
      </c>
      <c r="E163" s="32">
        <f t="shared" si="2"/>
        <v>0</v>
      </c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93"/>
      <c r="S163" s="119"/>
      <c r="T163" s="119"/>
      <c r="U163" s="92"/>
      <c r="V163" s="26"/>
      <c r="W163" s="52"/>
      <c r="X163" s="52"/>
      <c r="Y163" s="52"/>
      <c r="Z163" s="26"/>
      <c r="AA163" s="52"/>
      <c r="AB163" s="52"/>
      <c r="AC163" s="52"/>
      <c r="AD163" s="52"/>
      <c r="AE163" s="52"/>
      <c r="AF163" s="52"/>
      <c r="AG163" s="52"/>
    </row>
    <row r="164" spans="2:33" outlineLevel="1">
      <c r="B164" s="186"/>
      <c r="C164" s="192"/>
      <c r="D164" s="26" t="s">
        <v>128</v>
      </c>
      <c r="E164" s="32">
        <f t="shared" si="2"/>
        <v>0</v>
      </c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93"/>
      <c r="S164" s="119"/>
      <c r="T164" s="119"/>
      <c r="U164" s="92"/>
      <c r="V164" s="26"/>
      <c r="W164" s="52"/>
      <c r="X164" s="52"/>
      <c r="Y164" s="52"/>
      <c r="Z164" s="26"/>
      <c r="AA164" s="52"/>
      <c r="AB164" s="52"/>
      <c r="AC164" s="52"/>
      <c r="AD164" s="52"/>
      <c r="AE164" s="52"/>
      <c r="AF164" s="52"/>
      <c r="AG164" s="52"/>
    </row>
    <row r="165" spans="2:33" outlineLevel="1">
      <c r="B165" s="186"/>
      <c r="C165" s="192"/>
      <c r="D165" s="26" t="s">
        <v>159</v>
      </c>
      <c r="E165" s="32">
        <f t="shared" si="2"/>
        <v>0</v>
      </c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93"/>
      <c r="S165" s="119"/>
      <c r="T165" s="119"/>
      <c r="U165" s="92"/>
      <c r="V165" s="26"/>
      <c r="W165" s="52"/>
      <c r="X165" s="52"/>
      <c r="Y165" s="52"/>
      <c r="Z165" s="26"/>
      <c r="AA165" s="52"/>
      <c r="AB165" s="52"/>
      <c r="AC165" s="52"/>
      <c r="AD165" s="52"/>
      <c r="AE165" s="52"/>
      <c r="AF165" s="52"/>
      <c r="AG165" s="52"/>
    </row>
    <row r="166" spans="2:33" outlineLevel="1">
      <c r="B166" s="186"/>
      <c r="C166" s="192"/>
      <c r="D166" s="26" t="s">
        <v>164</v>
      </c>
      <c r="E166" s="32">
        <f t="shared" si="2"/>
        <v>0</v>
      </c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93"/>
      <c r="S166" s="119"/>
      <c r="T166" s="119"/>
      <c r="U166" s="92"/>
      <c r="V166" s="26"/>
      <c r="W166" s="52"/>
      <c r="X166" s="52"/>
      <c r="Y166" s="52"/>
      <c r="Z166" s="26"/>
      <c r="AA166" s="52"/>
      <c r="AB166" s="52"/>
      <c r="AC166" s="52"/>
      <c r="AD166" s="52"/>
      <c r="AE166" s="52"/>
      <c r="AF166" s="52"/>
      <c r="AG166" s="52"/>
    </row>
    <row r="167" spans="2:33" outlineLevel="1">
      <c r="B167" s="186"/>
      <c r="C167" s="192"/>
      <c r="D167" s="26" t="s">
        <v>188</v>
      </c>
      <c r="E167" s="32">
        <f t="shared" si="2"/>
        <v>1</v>
      </c>
      <c r="F167" s="147"/>
      <c r="G167" s="147"/>
      <c r="H167" s="147"/>
      <c r="I167" s="147"/>
      <c r="J167" s="147"/>
      <c r="K167" s="147"/>
      <c r="L167" s="147">
        <v>1</v>
      </c>
      <c r="M167" s="147"/>
      <c r="N167" s="147"/>
      <c r="O167" s="147"/>
      <c r="P167" s="147"/>
      <c r="Q167" s="147"/>
      <c r="R167" s="193"/>
      <c r="S167" s="119"/>
      <c r="T167" s="119"/>
      <c r="U167" s="92"/>
      <c r="V167" s="26"/>
      <c r="W167" s="52"/>
      <c r="X167" s="52"/>
      <c r="Y167" s="52"/>
      <c r="Z167" s="26"/>
      <c r="AA167" s="52"/>
      <c r="AB167" s="52"/>
      <c r="AC167" s="52"/>
      <c r="AD167" s="52"/>
      <c r="AE167" s="52"/>
      <c r="AF167" s="52"/>
      <c r="AG167" s="52"/>
    </row>
    <row r="168" spans="2:33" outlineLevel="1">
      <c r="B168" s="186"/>
      <c r="C168" s="192"/>
      <c r="D168" s="26" t="s">
        <v>189</v>
      </c>
      <c r="E168" s="32">
        <f t="shared" si="2"/>
        <v>1</v>
      </c>
      <c r="F168" s="147"/>
      <c r="G168" s="147"/>
      <c r="H168" s="147">
        <v>1</v>
      </c>
      <c r="I168" s="147"/>
      <c r="J168" s="147"/>
      <c r="K168" s="147"/>
      <c r="L168" s="147"/>
      <c r="M168" s="147"/>
      <c r="N168" s="147"/>
      <c r="O168" s="147"/>
      <c r="P168" s="147"/>
      <c r="Q168" s="147"/>
      <c r="R168" s="193"/>
      <c r="S168" s="119"/>
      <c r="T168" s="119"/>
      <c r="U168" s="92"/>
      <c r="V168" s="26"/>
      <c r="W168" s="52"/>
      <c r="X168" s="52"/>
      <c r="Y168" s="52"/>
      <c r="Z168" s="26"/>
      <c r="AA168" s="52"/>
      <c r="AB168" s="52"/>
      <c r="AC168" s="52"/>
      <c r="AD168" s="52"/>
      <c r="AE168" s="52"/>
      <c r="AF168" s="52"/>
      <c r="AG168" s="52"/>
    </row>
    <row r="169" spans="2:33" outlineLevel="1">
      <c r="B169" s="186"/>
      <c r="C169" s="192"/>
      <c r="D169" s="26" t="s">
        <v>387</v>
      </c>
      <c r="E169" s="32">
        <f t="shared" si="2"/>
        <v>0</v>
      </c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93"/>
      <c r="S169" s="119"/>
      <c r="T169" s="119"/>
      <c r="U169" s="92"/>
      <c r="V169" s="26"/>
      <c r="W169" s="52"/>
      <c r="X169" s="52"/>
      <c r="Y169" s="52"/>
      <c r="Z169" s="26"/>
      <c r="AA169" s="52"/>
      <c r="AB169" s="52"/>
      <c r="AC169" s="52"/>
      <c r="AD169" s="52"/>
      <c r="AE169" s="52"/>
      <c r="AF169" s="52"/>
      <c r="AG169" s="52"/>
    </row>
    <row r="170" spans="2:33" outlineLevel="1">
      <c r="B170" s="186"/>
      <c r="C170" s="192"/>
      <c r="D170" s="26" t="s">
        <v>550</v>
      </c>
      <c r="E170" s="32">
        <f t="shared" ref="E170:E171" si="5">SUM(F170:Q170)</f>
        <v>2</v>
      </c>
      <c r="F170" s="373"/>
      <c r="G170" s="373"/>
      <c r="H170" s="373"/>
      <c r="I170" s="373"/>
      <c r="J170" s="373"/>
      <c r="K170" s="373"/>
      <c r="L170" s="373">
        <v>2</v>
      </c>
      <c r="M170" s="373"/>
      <c r="N170" s="373"/>
      <c r="O170" s="373"/>
      <c r="P170" s="373"/>
      <c r="Q170" s="373"/>
      <c r="R170" s="193"/>
      <c r="S170" s="119"/>
      <c r="T170" s="119"/>
      <c r="U170" s="92"/>
      <c r="V170" s="26"/>
      <c r="W170" s="52"/>
      <c r="X170" s="52"/>
      <c r="Y170" s="52"/>
      <c r="Z170" s="26"/>
      <c r="AA170" s="52"/>
      <c r="AB170" s="52"/>
      <c r="AC170" s="52"/>
      <c r="AD170" s="52"/>
      <c r="AE170" s="52"/>
      <c r="AF170" s="52"/>
      <c r="AG170" s="52"/>
    </row>
    <row r="171" spans="2:33" outlineLevel="1">
      <c r="B171" s="186"/>
      <c r="C171" s="192"/>
      <c r="D171" s="26"/>
      <c r="E171" s="32">
        <f t="shared" si="5"/>
        <v>0</v>
      </c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193"/>
      <c r="S171" s="119"/>
      <c r="T171" s="119"/>
      <c r="U171" s="92"/>
      <c r="V171" s="26"/>
      <c r="W171" s="52"/>
      <c r="X171" s="52"/>
      <c r="Y171" s="52"/>
      <c r="Z171" s="26"/>
      <c r="AA171" s="52"/>
      <c r="AB171" s="52"/>
      <c r="AC171" s="52"/>
      <c r="AD171" s="52"/>
      <c r="AE171" s="52"/>
      <c r="AF171" s="52"/>
      <c r="AG171" s="52"/>
    </row>
    <row r="172" spans="2:33" ht="14.25" outlineLevel="1" thickBot="1">
      <c r="B172" s="203"/>
      <c r="C172" s="225"/>
      <c r="D172" s="85"/>
      <c r="E172" s="134">
        <f t="shared" si="2"/>
        <v>0</v>
      </c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6"/>
      <c r="S172" s="121"/>
      <c r="T172" s="121"/>
      <c r="U172" s="122"/>
      <c r="V172" s="84"/>
      <c r="W172" s="56"/>
      <c r="X172" s="56"/>
      <c r="Y172" s="56"/>
      <c r="Z172" s="84"/>
      <c r="AA172" s="56"/>
      <c r="AB172" s="56"/>
      <c r="AC172" s="56"/>
      <c r="AD172" s="56"/>
      <c r="AE172" s="56"/>
      <c r="AF172" s="56"/>
      <c r="AG172" s="56"/>
    </row>
    <row r="173" spans="2:33" outlineLevel="1">
      <c r="B173" s="195">
        <v>10</v>
      </c>
      <c r="C173" s="172" t="s">
        <v>8</v>
      </c>
      <c r="D173" s="221">
        <f>'２７年度リーグ１部'!$AT$26</f>
        <v>11</v>
      </c>
      <c r="E173" s="32">
        <f t="shared" si="2"/>
        <v>0</v>
      </c>
      <c r="F173" s="197"/>
      <c r="G173" s="197">
        <v>0</v>
      </c>
      <c r="H173" s="226">
        <v>0</v>
      </c>
      <c r="I173" s="197">
        <v>0</v>
      </c>
      <c r="J173" s="197"/>
      <c r="K173" s="197"/>
      <c r="L173" s="197"/>
      <c r="M173" s="226"/>
      <c r="N173" s="197"/>
      <c r="O173" s="197"/>
      <c r="P173" s="197">
        <v>0</v>
      </c>
      <c r="Q173" s="197"/>
      <c r="R173" s="212"/>
      <c r="S173" s="199"/>
      <c r="T173" s="199"/>
      <c r="U173" s="180"/>
      <c r="V173" s="172" t="s">
        <v>8</v>
      </c>
      <c r="W173" s="200"/>
      <c r="X173" s="200"/>
      <c r="Y173" s="200"/>
      <c r="Z173" s="172" t="s">
        <v>8</v>
      </c>
      <c r="AA173" s="200"/>
      <c r="AB173" s="200"/>
      <c r="AC173" s="200"/>
      <c r="AD173" s="200"/>
      <c r="AE173" s="200"/>
      <c r="AF173" s="200"/>
      <c r="AG173" s="200"/>
    </row>
    <row r="174" spans="2:33" outlineLevel="1">
      <c r="B174" s="201"/>
      <c r="C174" s="183"/>
      <c r="D174" s="30" t="s">
        <v>48</v>
      </c>
      <c r="E174" s="32">
        <f t="shared" si="2"/>
        <v>0</v>
      </c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93"/>
      <c r="S174" s="94"/>
      <c r="T174" s="93"/>
      <c r="U174" s="111" t="s">
        <v>124</v>
      </c>
      <c r="V174" s="26" t="s">
        <v>401</v>
      </c>
      <c r="W174" s="52" t="s">
        <v>474</v>
      </c>
      <c r="X174" s="52"/>
      <c r="Y174" s="52"/>
      <c r="Z174" s="30" t="s">
        <v>328</v>
      </c>
      <c r="AA174" s="327">
        <v>42155</v>
      </c>
      <c r="AB174" s="327">
        <v>42253</v>
      </c>
      <c r="AC174" s="327">
        <v>42421</v>
      </c>
      <c r="AD174" s="52"/>
      <c r="AE174" s="52"/>
      <c r="AF174" s="52"/>
      <c r="AG174" s="52"/>
    </row>
    <row r="175" spans="2:33" outlineLevel="1">
      <c r="B175" s="186"/>
      <c r="C175" s="202"/>
      <c r="D175" s="26" t="s">
        <v>74</v>
      </c>
      <c r="E175" s="32">
        <f t="shared" si="2"/>
        <v>6</v>
      </c>
      <c r="F175" s="147"/>
      <c r="G175" s="147"/>
      <c r="H175" s="147"/>
      <c r="I175" s="147"/>
      <c r="J175" s="147">
        <v>1</v>
      </c>
      <c r="K175" s="147">
        <v>1</v>
      </c>
      <c r="L175" s="147"/>
      <c r="M175" s="147"/>
      <c r="N175" s="147">
        <v>2</v>
      </c>
      <c r="O175" s="147">
        <v>2</v>
      </c>
      <c r="P175" s="147"/>
      <c r="Q175" s="147"/>
      <c r="R175" s="193"/>
      <c r="S175" s="110" t="s">
        <v>123</v>
      </c>
      <c r="T175" s="119"/>
      <c r="U175" s="111" t="s">
        <v>124</v>
      </c>
      <c r="V175" s="26" t="s">
        <v>399</v>
      </c>
      <c r="W175" s="52" t="s">
        <v>549</v>
      </c>
      <c r="X175" s="52" t="s">
        <v>600</v>
      </c>
      <c r="Y175" s="52"/>
      <c r="Z175" s="30" t="s">
        <v>399</v>
      </c>
      <c r="AA175" s="327">
        <v>42253</v>
      </c>
      <c r="AB175" s="372">
        <v>42386</v>
      </c>
      <c r="AC175" s="372">
        <v>42386</v>
      </c>
      <c r="AD175" s="327">
        <v>42407</v>
      </c>
      <c r="AE175" s="52"/>
      <c r="AF175" s="52"/>
      <c r="AG175" s="52"/>
    </row>
    <row r="176" spans="2:33" outlineLevel="1">
      <c r="B176" s="186"/>
      <c r="C176" s="211"/>
      <c r="D176" s="26" t="s">
        <v>92</v>
      </c>
      <c r="E176" s="32">
        <f t="shared" si="2"/>
        <v>0</v>
      </c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93"/>
      <c r="S176" s="119"/>
      <c r="T176" s="119"/>
      <c r="U176" s="92"/>
      <c r="V176" s="26"/>
      <c r="W176" s="52"/>
      <c r="X176" s="52"/>
      <c r="Y176" s="52"/>
      <c r="Z176" s="26" t="s">
        <v>400</v>
      </c>
      <c r="AA176" s="52">
        <v>42253</v>
      </c>
      <c r="AB176" s="52"/>
      <c r="AC176" s="52"/>
      <c r="AD176" s="52"/>
      <c r="AE176" s="52"/>
      <c r="AF176" s="52"/>
      <c r="AG176" s="52"/>
    </row>
    <row r="177" spans="2:33" outlineLevel="1">
      <c r="B177" s="186"/>
      <c r="C177" s="192"/>
      <c r="D177" s="64" t="s">
        <v>399</v>
      </c>
      <c r="E177" s="32">
        <f t="shared" si="2"/>
        <v>3</v>
      </c>
      <c r="F177" s="147"/>
      <c r="G177" s="147"/>
      <c r="H177" s="147"/>
      <c r="I177" s="147"/>
      <c r="J177" s="147"/>
      <c r="K177" s="147">
        <v>1</v>
      </c>
      <c r="L177" s="147">
        <v>1</v>
      </c>
      <c r="M177" s="147">
        <v>1</v>
      </c>
      <c r="N177" s="147"/>
      <c r="O177" s="147"/>
      <c r="P177" s="147"/>
      <c r="Q177" s="147"/>
      <c r="R177" s="193"/>
      <c r="S177" s="119"/>
      <c r="T177" s="119"/>
      <c r="U177" s="92"/>
      <c r="V177" s="26"/>
      <c r="W177" s="52"/>
      <c r="X177" s="52"/>
      <c r="Y177" s="52"/>
      <c r="Z177" s="26" t="s">
        <v>547</v>
      </c>
      <c r="AA177" s="52">
        <v>42407</v>
      </c>
      <c r="AB177" s="52"/>
      <c r="AC177" s="52"/>
      <c r="AD177" s="52"/>
      <c r="AE177" s="52"/>
      <c r="AF177" s="52"/>
      <c r="AG177" s="52"/>
    </row>
    <row r="178" spans="2:33" outlineLevel="1">
      <c r="B178" s="186"/>
      <c r="C178" s="192"/>
      <c r="D178" s="26" t="s">
        <v>137</v>
      </c>
      <c r="E178" s="32">
        <f t="shared" si="2"/>
        <v>1</v>
      </c>
      <c r="F178" s="147">
        <v>1</v>
      </c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93"/>
      <c r="S178" s="119"/>
      <c r="T178" s="119"/>
      <c r="U178" s="92"/>
      <c r="V178" s="26"/>
      <c r="W178" s="52"/>
      <c r="X178" s="52"/>
      <c r="Y178" s="52"/>
      <c r="Z178" s="26"/>
      <c r="AA178" s="52"/>
      <c r="AB178" s="52"/>
      <c r="AC178" s="52"/>
      <c r="AD178" s="52"/>
      <c r="AE178" s="52"/>
      <c r="AF178" s="52"/>
      <c r="AG178" s="52"/>
    </row>
    <row r="179" spans="2:33" outlineLevel="1">
      <c r="B179" s="186"/>
      <c r="C179" s="192"/>
      <c r="D179" s="26"/>
      <c r="E179" s="32">
        <f t="shared" si="2"/>
        <v>0</v>
      </c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93"/>
      <c r="S179" s="119"/>
      <c r="T179" s="119"/>
      <c r="U179" s="92"/>
      <c r="V179" s="26"/>
      <c r="W179" s="52"/>
      <c r="X179" s="52"/>
      <c r="Y179" s="52"/>
      <c r="Z179" s="26"/>
      <c r="AA179" s="52"/>
      <c r="AB179" s="52"/>
      <c r="AC179" s="52"/>
      <c r="AD179" s="52"/>
      <c r="AE179" s="52"/>
      <c r="AF179" s="52"/>
      <c r="AG179" s="52"/>
    </row>
    <row r="180" spans="2:33" outlineLevel="1">
      <c r="B180" s="186"/>
      <c r="C180" s="192"/>
      <c r="D180" s="26" t="s">
        <v>171</v>
      </c>
      <c r="E180" s="32">
        <f t="shared" si="2"/>
        <v>1</v>
      </c>
      <c r="F180" s="147"/>
      <c r="G180" s="147"/>
      <c r="H180" s="147"/>
      <c r="I180" s="147"/>
      <c r="J180" s="147"/>
      <c r="K180" s="147"/>
      <c r="L180" s="147"/>
      <c r="M180" s="147"/>
      <c r="N180" s="147">
        <v>1</v>
      </c>
      <c r="O180" s="147"/>
      <c r="P180" s="147"/>
      <c r="Q180" s="147"/>
      <c r="R180" s="193"/>
      <c r="S180" s="119"/>
      <c r="T180" s="119"/>
      <c r="U180" s="92"/>
      <c r="V180" s="26"/>
      <c r="W180" s="52"/>
      <c r="X180" s="52"/>
      <c r="Y180" s="52"/>
      <c r="Z180" s="26"/>
      <c r="AA180" s="52"/>
      <c r="AB180" s="52"/>
      <c r="AC180" s="52"/>
      <c r="AD180" s="52"/>
      <c r="AE180" s="52"/>
      <c r="AF180" s="52"/>
      <c r="AG180" s="52"/>
    </row>
    <row r="181" spans="2:33" outlineLevel="1">
      <c r="B181" s="186"/>
      <c r="C181" s="192"/>
      <c r="D181" s="26"/>
      <c r="E181" s="32">
        <f t="shared" si="2"/>
        <v>0</v>
      </c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93"/>
      <c r="S181" s="119"/>
      <c r="T181" s="119"/>
      <c r="U181" s="92"/>
      <c r="V181" s="26"/>
      <c r="W181" s="52"/>
      <c r="X181" s="52"/>
      <c r="Y181" s="52"/>
      <c r="Z181" s="26"/>
      <c r="AA181" s="52"/>
      <c r="AB181" s="52"/>
      <c r="AC181" s="52"/>
      <c r="AD181" s="52"/>
      <c r="AE181" s="52"/>
      <c r="AF181" s="52"/>
      <c r="AG181" s="52"/>
    </row>
    <row r="182" spans="2:33" outlineLevel="1">
      <c r="B182" s="186"/>
      <c r="C182" s="192"/>
      <c r="D182" s="26" t="s">
        <v>202</v>
      </c>
      <c r="E182" s="32">
        <f t="shared" si="2"/>
        <v>2</v>
      </c>
      <c r="F182" s="147"/>
      <c r="G182" s="147"/>
      <c r="H182" s="147"/>
      <c r="I182" s="147"/>
      <c r="J182" s="147">
        <v>2</v>
      </c>
      <c r="K182" s="147"/>
      <c r="L182" s="147"/>
      <c r="M182" s="147"/>
      <c r="N182" s="147"/>
      <c r="O182" s="147"/>
      <c r="P182" s="147"/>
      <c r="Q182" s="147"/>
      <c r="R182" s="193"/>
      <c r="S182" s="119"/>
      <c r="T182" s="119"/>
      <c r="U182" s="92"/>
      <c r="V182" s="26"/>
      <c r="W182" s="52"/>
      <c r="X182" s="52"/>
      <c r="Y182" s="52"/>
      <c r="Z182" s="26"/>
      <c r="AA182" s="52"/>
      <c r="AB182" s="52"/>
      <c r="AC182" s="52"/>
      <c r="AD182" s="52"/>
      <c r="AE182" s="52"/>
      <c r="AF182" s="52"/>
      <c r="AG182" s="52"/>
    </row>
    <row r="183" spans="2:33" outlineLevel="1">
      <c r="B183" s="186"/>
      <c r="C183" s="192"/>
      <c r="D183" s="26" t="s">
        <v>214</v>
      </c>
      <c r="E183" s="32">
        <f t="shared" si="2"/>
        <v>1</v>
      </c>
      <c r="F183" s="147">
        <v>1</v>
      </c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93"/>
      <c r="S183" s="119"/>
      <c r="T183" s="119"/>
      <c r="U183" s="92"/>
      <c r="V183" s="26"/>
      <c r="W183" s="52"/>
      <c r="X183" s="52"/>
      <c r="Y183" s="52"/>
      <c r="Z183" s="26"/>
      <c r="AA183" s="52"/>
      <c r="AB183" s="52"/>
      <c r="AC183" s="52"/>
      <c r="AD183" s="52"/>
      <c r="AE183" s="52"/>
      <c r="AF183" s="52"/>
      <c r="AG183" s="52"/>
    </row>
    <row r="184" spans="2:33" outlineLevel="1">
      <c r="B184" s="186"/>
      <c r="C184" s="192"/>
      <c r="D184" s="26"/>
      <c r="E184" s="32">
        <f t="shared" ref="E184:E185" si="6">SUM(F184:Q184)</f>
        <v>0</v>
      </c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193"/>
      <c r="S184" s="119"/>
      <c r="T184" s="119"/>
      <c r="U184" s="92"/>
      <c r="V184" s="26"/>
      <c r="W184" s="52"/>
      <c r="X184" s="52"/>
      <c r="Y184" s="52"/>
      <c r="Z184" s="26"/>
      <c r="AA184" s="52"/>
      <c r="AB184" s="52"/>
      <c r="AC184" s="52"/>
      <c r="AD184" s="52"/>
      <c r="AE184" s="52"/>
      <c r="AF184" s="52"/>
      <c r="AG184" s="52"/>
    </row>
    <row r="185" spans="2:33" outlineLevel="1">
      <c r="B185" s="186"/>
      <c r="C185" s="192"/>
      <c r="D185" s="26"/>
      <c r="E185" s="32">
        <f t="shared" si="6"/>
        <v>0</v>
      </c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193"/>
      <c r="S185" s="119"/>
      <c r="T185" s="119"/>
      <c r="U185" s="92"/>
      <c r="V185" s="26"/>
      <c r="W185" s="52"/>
      <c r="X185" s="52"/>
      <c r="Y185" s="52"/>
      <c r="Z185" s="26"/>
      <c r="AA185" s="52"/>
      <c r="AB185" s="52"/>
      <c r="AC185" s="52"/>
      <c r="AD185" s="52"/>
      <c r="AE185" s="52"/>
      <c r="AF185" s="52"/>
      <c r="AG185" s="52"/>
    </row>
    <row r="186" spans="2:33" outlineLevel="1">
      <c r="B186" s="186"/>
      <c r="C186" s="192"/>
      <c r="D186" s="26"/>
      <c r="E186" s="32">
        <f t="shared" ref="E186" si="7">SUM(F186:Q186)</f>
        <v>0</v>
      </c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193"/>
      <c r="S186" s="119"/>
      <c r="T186" s="119"/>
      <c r="U186" s="92"/>
      <c r="V186" s="26"/>
      <c r="W186" s="52"/>
      <c r="X186" s="52"/>
      <c r="Y186" s="52"/>
      <c r="Z186" s="26"/>
      <c r="AA186" s="52"/>
      <c r="AB186" s="52"/>
      <c r="AC186" s="52"/>
      <c r="AD186" s="52"/>
      <c r="AE186" s="52"/>
      <c r="AF186" s="52"/>
      <c r="AG186" s="52"/>
    </row>
    <row r="187" spans="2:33" ht="14.25" outlineLevel="1" thickBot="1">
      <c r="B187" s="203"/>
      <c r="C187" s="204"/>
      <c r="D187" s="84"/>
      <c r="E187" s="134">
        <f t="shared" si="2"/>
        <v>0</v>
      </c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6"/>
      <c r="S187" s="121"/>
      <c r="T187" s="121"/>
      <c r="U187" s="122"/>
      <c r="V187" s="84"/>
      <c r="W187" s="56"/>
      <c r="X187" s="56"/>
      <c r="Y187" s="56"/>
      <c r="Z187" s="84"/>
      <c r="AA187" s="56"/>
      <c r="AB187" s="56"/>
      <c r="AC187" s="56"/>
      <c r="AD187" s="56"/>
      <c r="AE187" s="56"/>
      <c r="AF187" s="56"/>
      <c r="AG187" s="56"/>
    </row>
    <row r="188" spans="2:33" outlineLevel="1">
      <c r="B188" s="195">
        <v>11</v>
      </c>
      <c r="C188" s="172" t="s">
        <v>273</v>
      </c>
      <c r="D188" s="196">
        <f>'２７年度リーグ１部'!$AT$23</f>
        <v>11</v>
      </c>
      <c r="E188" s="32">
        <f t="shared" si="2"/>
        <v>0</v>
      </c>
      <c r="F188" s="197">
        <v>0</v>
      </c>
      <c r="G188" s="197"/>
      <c r="H188" s="197"/>
      <c r="I188" s="197">
        <v>0</v>
      </c>
      <c r="J188" s="312" t="s">
        <v>313</v>
      </c>
      <c r="K188" s="208"/>
      <c r="L188" s="216"/>
      <c r="M188" s="317" t="s">
        <v>314</v>
      </c>
      <c r="N188" s="197">
        <v>0</v>
      </c>
      <c r="O188" s="197">
        <v>0</v>
      </c>
      <c r="P188" s="312" t="s">
        <v>313</v>
      </c>
      <c r="Q188" s="208"/>
      <c r="R188" s="212"/>
      <c r="S188" s="210"/>
      <c r="T188" s="210"/>
      <c r="U188" s="180"/>
      <c r="V188" s="172" t="s">
        <v>197</v>
      </c>
      <c r="W188" s="200"/>
      <c r="X188" s="200"/>
      <c r="Y188" s="200"/>
      <c r="Z188" s="172" t="s">
        <v>197</v>
      </c>
      <c r="AA188" s="200"/>
      <c r="AB188" s="200"/>
      <c r="AC188" s="200"/>
      <c r="AD188" s="200"/>
      <c r="AE188" s="200"/>
      <c r="AF188" s="200"/>
      <c r="AG188" s="200"/>
    </row>
    <row r="189" spans="2:33" outlineLevel="1">
      <c r="B189" s="201"/>
      <c r="C189" s="183"/>
      <c r="D189" s="26" t="s">
        <v>369</v>
      </c>
      <c r="E189" s="32">
        <f t="shared" si="2"/>
        <v>1</v>
      </c>
      <c r="F189" s="147"/>
      <c r="G189" s="147"/>
      <c r="H189" s="147">
        <v>1</v>
      </c>
      <c r="I189" s="147"/>
      <c r="J189" s="147"/>
      <c r="K189" s="147"/>
      <c r="L189" s="147"/>
      <c r="M189" s="147"/>
      <c r="N189" s="147"/>
      <c r="O189" s="147"/>
      <c r="P189" s="147"/>
      <c r="Q189" s="147"/>
      <c r="R189" s="193"/>
      <c r="S189" s="119"/>
      <c r="T189" s="119"/>
      <c r="U189" s="92"/>
      <c r="V189" s="26"/>
      <c r="W189" s="52"/>
      <c r="X189" s="52"/>
      <c r="Y189" s="52"/>
      <c r="Z189" s="26" t="s">
        <v>160</v>
      </c>
      <c r="AA189" s="52">
        <v>42302</v>
      </c>
      <c r="AB189" s="52"/>
      <c r="AC189" s="52"/>
      <c r="AD189" s="52"/>
      <c r="AE189" s="52"/>
      <c r="AF189" s="52"/>
      <c r="AG189" s="52"/>
    </row>
    <row r="190" spans="2:33" outlineLevel="1">
      <c r="B190" s="186"/>
      <c r="C190" s="202"/>
      <c r="D190" s="26" t="s">
        <v>150</v>
      </c>
      <c r="E190" s="32">
        <f t="shared" si="2"/>
        <v>2</v>
      </c>
      <c r="F190" s="147"/>
      <c r="G190" s="147">
        <v>1</v>
      </c>
      <c r="H190" s="147">
        <v>1</v>
      </c>
      <c r="I190" s="147"/>
      <c r="J190" s="147"/>
      <c r="K190" s="147"/>
      <c r="L190" s="147"/>
      <c r="M190" s="147"/>
      <c r="N190" s="147"/>
      <c r="O190" s="147"/>
      <c r="P190" s="147"/>
      <c r="Q190" s="147"/>
      <c r="R190" s="193"/>
      <c r="S190" s="119"/>
      <c r="T190" s="119"/>
      <c r="U190" s="92"/>
      <c r="V190" s="26"/>
      <c r="W190" s="52"/>
      <c r="X190" s="52"/>
      <c r="Y190" s="52"/>
      <c r="Z190" s="26" t="s">
        <v>479</v>
      </c>
      <c r="AA190" s="52">
        <v>42386</v>
      </c>
      <c r="AB190" s="52"/>
      <c r="AC190" s="52"/>
      <c r="AD190" s="52"/>
      <c r="AE190" s="52"/>
      <c r="AF190" s="52"/>
      <c r="AG190" s="52"/>
    </row>
    <row r="191" spans="2:33" outlineLevel="1">
      <c r="B191" s="186"/>
      <c r="C191" s="211"/>
      <c r="D191" s="26" t="s">
        <v>149</v>
      </c>
      <c r="E191" s="32">
        <f t="shared" si="2"/>
        <v>0</v>
      </c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93"/>
      <c r="S191" s="119"/>
      <c r="T191" s="119"/>
      <c r="U191" s="92"/>
      <c r="V191" s="26"/>
      <c r="W191" s="52"/>
      <c r="X191" s="52"/>
      <c r="Y191" s="52"/>
      <c r="Z191" s="26"/>
      <c r="AA191" s="52"/>
      <c r="AB191" s="52"/>
      <c r="AC191" s="52"/>
      <c r="AD191" s="52"/>
      <c r="AE191" s="52"/>
      <c r="AF191" s="52"/>
      <c r="AG191" s="52"/>
    </row>
    <row r="192" spans="2:33" outlineLevel="1">
      <c r="B192" s="186"/>
      <c r="C192" s="192"/>
      <c r="D192" s="26" t="s">
        <v>160</v>
      </c>
      <c r="E192" s="32">
        <f t="shared" si="2"/>
        <v>0</v>
      </c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93"/>
      <c r="S192" s="119"/>
      <c r="T192" s="119"/>
      <c r="U192" s="92"/>
      <c r="V192" s="26"/>
      <c r="W192" s="52"/>
      <c r="X192" s="52"/>
      <c r="Y192" s="52"/>
      <c r="Z192" s="26"/>
      <c r="AA192" s="52"/>
      <c r="AB192" s="52"/>
      <c r="AC192" s="52"/>
      <c r="AD192" s="52"/>
      <c r="AE192" s="52"/>
      <c r="AF192" s="52"/>
      <c r="AG192" s="52"/>
    </row>
    <row r="193" spans="2:33" outlineLevel="1">
      <c r="B193" s="186"/>
      <c r="C193" s="192"/>
      <c r="D193" s="26" t="s">
        <v>163</v>
      </c>
      <c r="E193" s="32">
        <f t="shared" si="2"/>
        <v>0</v>
      </c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93"/>
      <c r="S193" s="119"/>
      <c r="T193" s="119"/>
      <c r="U193" s="92"/>
      <c r="V193" s="26"/>
      <c r="W193" s="52"/>
      <c r="X193" s="52"/>
      <c r="Y193" s="52"/>
      <c r="Z193" s="26"/>
      <c r="AA193" s="52"/>
      <c r="AB193" s="52"/>
      <c r="AC193" s="52"/>
      <c r="AD193" s="52"/>
      <c r="AE193" s="52"/>
      <c r="AF193" s="52"/>
      <c r="AG193" s="52"/>
    </row>
    <row r="194" spans="2:33" outlineLevel="1">
      <c r="B194" s="186"/>
      <c r="C194" s="217"/>
      <c r="D194" s="26" t="s">
        <v>172</v>
      </c>
      <c r="E194" s="32">
        <f t="shared" si="2"/>
        <v>0</v>
      </c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93"/>
      <c r="S194" s="119"/>
      <c r="T194" s="119"/>
      <c r="U194" s="92"/>
      <c r="V194" s="26"/>
      <c r="W194" s="52"/>
      <c r="X194" s="52"/>
      <c r="Y194" s="52"/>
      <c r="Z194" s="26"/>
      <c r="AA194" s="52"/>
      <c r="AB194" s="52"/>
      <c r="AC194" s="52"/>
      <c r="AD194" s="52"/>
      <c r="AE194" s="52"/>
      <c r="AF194" s="52"/>
      <c r="AG194" s="52"/>
    </row>
    <row r="195" spans="2:33" outlineLevel="1">
      <c r="B195" s="186"/>
      <c r="C195" s="192"/>
      <c r="D195" s="26" t="s">
        <v>181</v>
      </c>
      <c r="E195" s="32">
        <f t="shared" si="2"/>
        <v>1</v>
      </c>
      <c r="F195" s="147"/>
      <c r="G195" s="147"/>
      <c r="H195" s="147"/>
      <c r="I195" s="147"/>
      <c r="J195" s="147"/>
      <c r="K195" s="147">
        <v>1</v>
      </c>
      <c r="L195" s="147"/>
      <c r="M195" s="147"/>
      <c r="N195" s="147"/>
      <c r="O195" s="147"/>
      <c r="P195" s="147"/>
      <c r="Q195" s="147"/>
      <c r="R195" s="193"/>
      <c r="S195" s="119"/>
      <c r="T195" s="119"/>
      <c r="U195" s="92"/>
      <c r="V195" s="26"/>
      <c r="W195" s="52"/>
      <c r="X195" s="52"/>
      <c r="Y195" s="52"/>
      <c r="Z195" s="26"/>
      <c r="AA195" s="52"/>
      <c r="AB195" s="52"/>
      <c r="AC195" s="52"/>
      <c r="AD195" s="52"/>
      <c r="AE195" s="52"/>
      <c r="AF195" s="52"/>
      <c r="AG195" s="52"/>
    </row>
    <row r="196" spans="2:33" outlineLevel="1">
      <c r="B196" s="186"/>
      <c r="C196" s="192"/>
      <c r="D196" s="26" t="s">
        <v>184</v>
      </c>
      <c r="E196" s="32">
        <f t="shared" si="2"/>
        <v>1</v>
      </c>
      <c r="F196" s="147"/>
      <c r="G196" s="147"/>
      <c r="H196" s="147"/>
      <c r="I196" s="147"/>
      <c r="J196" s="147"/>
      <c r="K196" s="147"/>
      <c r="L196" s="147">
        <v>1</v>
      </c>
      <c r="M196" s="147"/>
      <c r="N196" s="147"/>
      <c r="O196" s="147"/>
      <c r="P196" s="147"/>
      <c r="Q196" s="147"/>
      <c r="R196" s="193"/>
      <c r="S196" s="119"/>
      <c r="T196" s="119"/>
      <c r="U196" s="92"/>
      <c r="V196" s="26"/>
      <c r="W196" s="52"/>
      <c r="X196" s="52"/>
      <c r="Y196" s="52"/>
      <c r="Z196" s="26"/>
      <c r="AA196" s="52"/>
      <c r="AB196" s="52"/>
      <c r="AC196" s="52"/>
      <c r="AD196" s="52"/>
      <c r="AE196" s="52"/>
      <c r="AF196" s="52"/>
      <c r="AG196" s="52"/>
    </row>
    <row r="197" spans="2:33" outlineLevel="1">
      <c r="B197" s="186"/>
      <c r="C197" s="192"/>
      <c r="D197" s="26" t="s">
        <v>194</v>
      </c>
      <c r="E197" s="32">
        <f t="shared" si="2"/>
        <v>0</v>
      </c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93"/>
      <c r="S197" s="119"/>
      <c r="T197" s="119"/>
      <c r="U197" s="92"/>
      <c r="V197" s="26"/>
      <c r="W197" s="52"/>
      <c r="X197" s="52"/>
      <c r="Y197" s="52"/>
      <c r="Z197" s="26"/>
      <c r="AA197" s="52"/>
      <c r="AB197" s="52"/>
      <c r="AC197" s="52"/>
      <c r="AD197" s="52"/>
      <c r="AE197" s="52"/>
      <c r="AF197" s="52"/>
      <c r="AG197" s="52"/>
    </row>
    <row r="198" spans="2:33" outlineLevel="1">
      <c r="B198" s="186"/>
      <c r="C198" s="192"/>
      <c r="D198" s="26" t="s">
        <v>205</v>
      </c>
      <c r="E198" s="32">
        <f t="shared" si="2"/>
        <v>0</v>
      </c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93"/>
      <c r="S198" s="119"/>
      <c r="T198" s="119"/>
      <c r="U198" s="92"/>
      <c r="V198" s="26"/>
      <c r="W198" s="52"/>
      <c r="X198" s="52"/>
      <c r="Y198" s="52"/>
      <c r="Z198" s="26"/>
      <c r="AA198" s="52"/>
      <c r="AB198" s="52"/>
      <c r="AC198" s="52"/>
      <c r="AD198" s="52"/>
      <c r="AE198" s="52"/>
      <c r="AF198" s="52"/>
      <c r="AG198" s="52"/>
    </row>
    <row r="199" spans="2:33" outlineLevel="1">
      <c r="B199" s="186"/>
      <c r="C199" s="192"/>
      <c r="D199" s="26" t="s">
        <v>213</v>
      </c>
      <c r="E199" s="32">
        <f t="shared" si="2"/>
        <v>0</v>
      </c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93"/>
      <c r="S199" s="119"/>
      <c r="T199" s="119"/>
      <c r="U199" s="92"/>
      <c r="V199" s="26"/>
      <c r="W199" s="52"/>
      <c r="X199" s="52"/>
      <c r="Y199" s="52"/>
      <c r="Z199" s="26"/>
      <c r="AA199" s="52"/>
      <c r="AB199" s="52"/>
      <c r="AC199" s="52"/>
      <c r="AD199" s="52"/>
      <c r="AE199" s="52"/>
      <c r="AF199" s="52"/>
      <c r="AG199" s="52"/>
    </row>
    <row r="200" spans="2:33" outlineLevel="1">
      <c r="B200" s="186"/>
      <c r="C200" s="217">
        <v>42400</v>
      </c>
      <c r="D200" s="26"/>
      <c r="E200" s="32">
        <f t="shared" si="2"/>
        <v>0</v>
      </c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93"/>
      <c r="S200" s="119"/>
      <c r="T200" s="119"/>
      <c r="U200" s="92"/>
      <c r="V200" s="26"/>
      <c r="W200" s="52"/>
      <c r="X200" s="52"/>
      <c r="Y200" s="52"/>
      <c r="Z200" s="26"/>
      <c r="AA200" s="52"/>
      <c r="AB200" s="52"/>
      <c r="AC200" s="52"/>
      <c r="AD200" s="52"/>
      <c r="AE200" s="52"/>
      <c r="AF200" s="52"/>
      <c r="AG200" s="52"/>
    </row>
    <row r="201" spans="2:33" ht="14.25" outlineLevel="1" thickBot="1">
      <c r="B201" s="189"/>
      <c r="C201" s="194"/>
      <c r="D201" s="31"/>
      <c r="E201" s="134">
        <f t="shared" si="2"/>
        <v>0</v>
      </c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91"/>
      <c r="S201" s="116"/>
      <c r="T201" s="116"/>
      <c r="U201" s="117"/>
      <c r="V201" s="31"/>
      <c r="W201" s="50"/>
      <c r="X201" s="50"/>
      <c r="Y201" s="50"/>
      <c r="Z201" s="31"/>
      <c r="AA201" s="50"/>
      <c r="AB201" s="50"/>
      <c r="AC201" s="50"/>
      <c r="AD201" s="50"/>
      <c r="AE201" s="50"/>
      <c r="AF201" s="50"/>
      <c r="AG201" s="50"/>
    </row>
    <row r="202" spans="2:33" outlineLevel="1">
      <c r="B202" s="195">
        <v>12</v>
      </c>
      <c r="C202" s="172" t="s">
        <v>312</v>
      </c>
      <c r="D202" s="196">
        <f>'２７年度リーグ１部'!$AT$38</f>
        <v>11</v>
      </c>
      <c r="E202" s="32">
        <f t="shared" si="2"/>
        <v>0</v>
      </c>
      <c r="F202" s="197">
        <v>0</v>
      </c>
      <c r="G202" s="197"/>
      <c r="H202" s="216"/>
      <c r="I202" s="312" t="s">
        <v>313</v>
      </c>
      <c r="J202" s="197"/>
      <c r="K202" s="312" t="s">
        <v>313</v>
      </c>
      <c r="L202" s="197">
        <v>0</v>
      </c>
      <c r="M202" s="176"/>
      <c r="N202" s="197"/>
      <c r="O202" s="197">
        <v>0</v>
      </c>
      <c r="P202" s="197">
        <v>0</v>
      </c>
      <c r="Q202" s="197"/>
      <c r="R202" s="212"/>
      <c r="S202" s="199"/>
      <c r="T202" s="199"/>
      <c r="U202" s="180"/>
      <c r="V202" s="172" t="s">
        <v>197</v>
      </c>
      <c r="W202" s="200"/>
      <c r="X202" s="200"/>
      <c r="Y202" s="200"/>
      <c r="Z202" s="172" t="s">
        <v>197</v>
      </c>
      <c r="AA202" s="200"/>
      <c r="AB202" s="200"/>
      <c r="AC202" s="200"/>
      <c r="AD202" s="200"/>
      <c r="AE202" s="200"/>
      <c r="AF202" s="200"/>
      <c r="AG202" s="200"/>
    </row>
    <row r="203" spans="2:33" outlineLevel="1">
      <c r="B203" s="201"/>
      <c r="C203" s="183"/>
      <c r="D203" s="26" t="s">
        <v>170</v>
      </c>
      <c r="E203" s="32">
        <f t="shared" si="2"/>
        <v>0</v>
      </c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93"/>
      <c r="S203" s="119"/>
      <c r="T203" s="119"/>
      <c r="U203" s="93"/>
      <c r="V203" s="26"/>
      <c r="W203" s="52"/>
      <c r="X203" s="52"/>
      <c r="Y203" s="52"/>
      <c r="Z203" s="26"/>
      <c r="AA203" s="52"/>
      <c r="AB203" s="52"/>
      <c r="AC203" s="52"/>
      <c r="AD203" s="52"/>
      <c r="AE203" s="52"/>
      <c r="AF203" s="52"/>
      <c r="AG203" s="52"/>
    </row>
    <row r="204" spans="2:33" outlineLevel="1">
      <c r="B204" s="186"/>
      <c r="C204" s="202"/>
      <c r="D204" s="26" t="s">
        <v>420</v>
      </c>
      <c r="E204" s="32">
        <f t="shared" si="2"/>
        <v>2</v>
      </c>
      <c r="F204" s="147"/>
      <c r="G204" s="147"/>
      <c r="H204" s="147"/>
      <c r="I204" s="147"/>
      <c r="J204" s="147">
        <v>1</v>
      </c>
      <c r="K204" s="147"/>
      <c r="L204" s="147"/>
      <c r="M204" s="147"/>
      <c r="N204" s="147">
        <v>1</v>
      </c>
      <c r="O204" s="147"/>
      <c r="P204" s="147"/>
      <c r="Q204" s="147"/>
      <c r="R204" s="193"/>
      <c r="S204" s="119"/>
      <c r="T204" s="119"/>
      <c r="U204" s="92"/>
      <c r="V204" s="26"/>
      <c r="W204" s="52"/>
      <c r="X204" s="52"/>
      <c r="Y204" s="52"/>
      <c r="Z204" s="26"/>
      <c r="AA204" s="52"/>
      <c r="AB204" s="52"/>
      <c r="AC204" s="52"/>
      <c r="AD204" s="52"/>
      <c r="AE204" s="52"/>
      <c r="AF204" s="52"/>
      <c r="AG204" s="52"/>
    </row>
    <row r="205" spans="2:33" outlineLevel="1">
      <c r="B205" s="186"/>
      <c r="C205" s="211"/>
      <c r="D205" s="26" t="s">
        <v>413</v>
      </c>
      <c r="E205" s="32">
        <f t="shared" si="2"/>
        <v>1</v>
      </c>
      <c r="F205" s="147"/>
      <c r="G205" s="147"/>
      <c r="H205" s="147"/>
      <c r="I205" s="147"/>
      <c r="J205" s="147">
        <v>1</v>
      </c>
      <c r="K205" s="147"/>
      <c r="L205" s="227"/>
      <c r="M205" s="147"/>
      <c r="N205" s="147"/>
      <c r="O205" s="147"/>
      <c r="P205" s="147"/>
      <c r="Q205" s="147"/>
      <c r="R205" s="193"/>
      <c r="S205" s="124"/>
      <c r="T205" s="119"/>
      <c r="U205" s="92"/>
      <c r="V205" s="26"/>
      <c r="W205" s="52"/>
      <c r="X205" s="52"/>
      <c r="Y205" s="52"/>
      <c r="Z205" s="26"/>
      <c r="AA205" s="52"/>
      <c r="AB205" s="52"/>
      <c r="AC205" s="52"/>
      <c r="AD205" s="52"/>
      <c r="AE205" s="52"/>
      <c r="AF205" s="52"/>
      <c r="AG205" s="52"/>
    </row>
    <row r="206" spans="2:33" outlineLevel="1">
      <c r="B206" s="186"/>
      <c r="C206" s="228"/>
      <c r="D206" s="26" t="s">
        <v>216</v>
      </c>
      <c r="E206" s="32">
        <f t="shared" si="2"/>
        <v>0</v>
      </c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93"/>
      <c r="S206" s="119"/>
      <c r="T206" s="119"/>
      <c r="U206" s="92"/>
      <c r="V206" s="26"/>
      <c r="W206" s="52"/>
      <c r="X206" s="52"/>
      <c r="Y206" s="52"/>
      <c r="Z206" s="26"/>
      <c r="AA206" s="52"/>
      <c r="AB206" s="52"/>
      <c r="AC206" s="52"/>
      <c r="AD206" s="52"/>
      <c r="AE206" s="52"/>
      <c r="AF206" s="52"/>
      <c r="AG206" s="52"/>
    </row>
    <row r="207" spans="2:33" outlineLevel="1">
      <c r="B207" s="186"/>
      <c r="C207" s="228"/>
      <c r="D207" s="26" t="s">
        <v>47</v>
      </c>
      <c r="E207" s="32">
        <f t="shared" si="2"/>
        <v>0</v>
      </c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93"/>
      <c r="S207" s="119"/>
      <c r="T207" s="119"/>
      <c r="U207" s="92"/>
      <c r="V207" s="26"/>
      <c r="W207" s="52"/>
      <c r="X207" s="52"/>
      <c r="Y207" s="52"/>
      <c r="Z207" s="26"/>
      <c r="AA207" s="52"/>
      <c r="AB207" s="52"/>
      <c r="AC207" s="52"/>
      <c r="AD207" s="52"/>
      <c r="AE207" s="52"/>
      <c r="AF207" s="52"/>
      <c r="AG207" s="52"/>
    </row>
    <row r="208" spans="2:33" outlineLevel="1">
      <c r="B208" s="186"/>
      <c r="C208" s="228"/>
      <c r="D208" s="26" t="s">
        <v>77</v>
      </c>
      <c r="E208" s="32">
        <f t="shared" si="2"/>
        <v>1</v>
      </c>
      <c r="F208" s="147"/>
      <c r="G208" s="147"/>
      <c r="H208" s="147"/>
      <c r="I208" s="147"/>
      <c r="J208" s="147"/>
      <c r="K208" s="147"/>
      <c r="L208" s="147"/>
      <c r="M208" s="147">
        <v>1</v>
      </c>
      <c r="N208" s="147"/>
      <c r="O208" s="147"/>
      <c r="P208" s="147"/>
      <c r="Q208" s="147"/>
      <c r="R208" s="193"/>
      <c r="S208" s="119"/>
      <c r="T208" s="119"/>
      <c r="U208" s="92"/>
      <c r="V208" s="26"/>
      <c r="W208" s="52"/>
      <c r="X208" s="52"/>
      <c r="Y208" s="52"/>
      <c r="Z208" s="26"/>
      <c r="AA208" s="52"/>
      <c r="AB208" s="52"/>
      <c r="AC208" s="52"/>
      <c r="AD208" s="52"/>
      <c r="AE208" s="52"/>
      <c r="AF208" s="52"/>
      <c r="AG208" s="52"/>
    </row>
    <row r="209" spans="2:33" outlineLevel="1">
      <c r="B209" s="186"/>
      <c r="C209" s="228"/>
      <c r="D209" s="26" t="s">
        <v>84</v>
      </c>
      <c r="E209" s="32">
        <f t="shared" ref="E209:E219" si="8">SUM(F209:Q209)</f>
        <v>0</v>
      </c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93"/>
      <c r="S209" s="119"/>
      <c r="T209" s="119"/>
      <c r="U209" s="92"/>
      <c r="V209" s="26"/>
      <c r="W209" s="52"/>
      <c r="X209" s="52"/>
      <c r="Y209" s="52"/>
      <c r="Z209" s="26"/>
      <c r="AA209" s="52"/>
      <c r="AB209" s="52"/>
      <c r="AC209" s="52"/>
      <c r="AD209" s="52"/>
      <c r="AE209" s="52"/>
      <c r="AF209" s="52"/>
      <c r="AG209" s="52"/>
    </row>
    <row r="210" spans="2:33" outlineLevel="1">
      <c r="B210" s="186"/>
      <c r="C210" s="228"/>
      <c r="D210" s="26" t="s">
        <v>110</v>
      </c>
      <c r="E210" s="32">
        <f t="shared" si="8"/>
        <v>1</v>
      </c>
      <c r="F210" s="147"/>
      <c r="G210" s="147"/>
      <c r="H210" s="147"/>
      <c r="I210" s="147"/>
      <c r="J210" s="147"/>
      <c r="K210" s="147"/>
      <c r="L210" s="147"/>
      <c r="M210" s="147"/>
      <c r="N210" s="147">
        <v>1</v>
      </c>
      <c r="O210" s="147"/>
      <c r="P210" s="147"/>
      <c r="Q210" s="147"/>
      <c r="R210" s="193"/>
      <c r="S210" s="119"/>
      <c r="T210" s="119"/>
      <c r="U210" s="92"/>
      <c r="V210" s="26"/>
      <c r="W210" s="52"/>
      <c r="X210" s="52"/>
      <c r="Y210" s="52"/>
      <c r="Z210" s="26"/>
      <c r="AA210" s="52"/>
      <c r="AB210" s="52"/>
      <c r="AC210" s="52"/>
      <c r="AD210" s="52"/>
      <c r="AE210" s="52"/>
      <c r="AF210" s="52"/>
      <c r="AG210" s="52"/>
    </row>
    <row r="211" spans="2:33" outlineLevel="1">
      <c r="B211" s="186"/>
      <c r="C211" s="228"/>
      <c r="D211" s="26" t="s">
        <v>116</v>
      </c>
      <c r="E211" s="32">
        <f t="shared" si="8"/>
        <v>0</v>
      </c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93"/>
      <c r="S211" s="119"/>
      <c r="T211" s="119"/>
      <c r="U211" s="92"/>
      <c r="V211" s="26"/>
      <c r="W211" s="52"/>
      <c r="X211" s="52"/>
      <c r="Y211" s="52"/>
      <c r="Z211" s="26"/>
      <c r="AA211" s="52"/>
      <c r="AB211" s="52"/>
      <c r="AC211" s="52"/>
      <c r="AD211" s="52"/>
      <c r="AE211" s="52"/>
      <c r="AF211" s="52"/>
      <c r="AG211" s="52"/>
    </row>
    <row r="212" spans="2:33" outlineLevel="1">
      <c r="B212" s="186"/>
      <c r="C212" s="228"/>
      <c r="D212" s="26" t="s">
        <v>121</v>
      </c>
      <c r="E212" s="32">
        <f t="shared" si="8"/>
        <v>0</v>
      </c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93"/>
      <c r="S212" s="119"/>
      <c r="T212" s="119"/>
      <c r="U212" s="92"/>
      <c r="V212" s="26"/>
      <c r="W212" s="52"/>
      <c r="X212" s="52"/>
      <c r="Y212" s="52"/>
      <c r="Z212" s="26"/>
      <c r="AA212" s="52"/>
      <c r="AB212" s="52"/>
      <c r="AC212" s="52"/>
      <c r="AD212" s="52"/>
      <c r="AE212" s="52"/>
      <c r="AF212" s="52"/>
      <c r="AG212" s="52"/>
    </row>
    <row r="213" spans="2:33" outlineLevel="1">
      <c r="B213" s="186"/>
      <c r="C213" s="228"/>
      <c r="D213" s="26" t="s">
        <v>131</v>
      </c>
      <c r="E213" s="32">
        <f t="shared" si="8"/>
        <v>0</v>
      </c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93"/>
      <c r="S213" s="119"/>
      <c r="T213" s="119"/>
      <c r="U213" s="92"/>
      <c r="V213" s="26"/>
      <c r="W213" s="52"/>
      <c r="X213" s="52"/>
      <c r="Y213" s="52"/>
      <c r="Z213" s="26"/>
      <c r="AA213" s="52"/>
      <c r="AB213" s="52"/>
      <c r="AC213" s="52"/>
      <c r="AD213" s="52"/>
      <c r="AE213" s="52"/>
      <c r="AF213" s="52"/>
      <c r="AG213" s="52"/>
    </row>
    <row r="214" spans="2:33" outlineLevel="1">
      <c r="B214" s="186"/>
      <c r="C214" s="228"/>
      <c r="D214" s="26" t="s">
        <v>151</v>
      </c>
      <c r="E214" s="32">
        <f t="shared" si="8"/>
        <v>0</v>
      </c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93"/>
      <c r="S214" s="119"/>
      <c r="T214" s="119"/>
      <c r="U214" s="92"/>
      <c r="V214" s="26"/>
      <c r="W214" s="52"/>
      <c r="X214" s="52"/>
      <c r="Y214" s="52"/>
      <c r="Z214" s="26"/>
      <c r="AA214" s="52"/>
      <c r="AB214" s="52"/>
      <c r="AC214" s="52"/>
      <c r="AD214" s="52"/>
      <c r="AE214" s="52"/>
      <c r="AF214" s="52"/>
      <c r="AG214" s="52"/>
    </row>
    <row r="215" spans="2:33" outlineLevel="1">
      <c r="B215" s="186"/>
      <c r="C215" s="228"/>
      <c r="D215" s="26" t="s">
        <v>162</v>
      </c>
      <c r="E215" s="32">
        <f t="shared" si="8"/>
        <v>0</v>
      </c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93"/>
      <c r="S215" s="119"/>
      <c r="T215" s="119"/>
      <c r="U215" s="92"/>
      <c r="V215" s="26"/>
      <c r="W215" s="52"/>
      <c r="X215" s="52"/>
      <c r="Y215" s="52"/>
      <c r="Z215" s="26"/>
      <c r="AA215" s="52"/>
      <c r="AB215" s="52"/>
      <c r="AC215" s="52"/>
      <c r="AD215" s="52"/>
      <c r="AE215" s="52"/>
      <c r="AF215" s="52"/>
      <c r="AG215" s="52"/>
    </row>
    <row r="216" spans="2:33" outlineLevel="1">
      <c r="B216" s="186"/>
      <c r="C216" s="228"/>
      <c r="D216" s="26" t="s">
        <v>185</v>
      </c>
      <c r="E216" s="32">
        <f t="shared" si="8"/>
        <v>0</v>
      </c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93"/>
      <c r="S216" s="119"/>
      <c r="T216" s="119"/>
      <c r="U216" s="92"/>
      <c r="V216" s="26"/>
      <c r="W216" s="52"/>
      <c r="X216" s="52"/>
      <c r="Y216" s="52"/>
      <c r="Z216" s="26"/>
      <c r="AA216" s="52"/>
      <c r="AB216" s="52"/>
      <c r="AC216" s="52"/>
      <c r="AD216" s="52"/>
      <c r="AE216" s="52"/>
      <c r="AF216" s="52"/>
      <c r="AG216" s="52"/>
    </row>
    <row r="217" spans="2:33" outlineLevel="1">
      <c r="B217" s="186"/>
      <c r="C217" s="228"/>
      <c r="D217" s="26" t="s">
        <v>193</v>
      </c>
      <c r="E217" s="32">
        <f t="shared" si="8"/>
        <v>2</v>
      </c>
      <c r="F217" s="147"/>
      <c r="G217" s="147">
        <v>1</v>
      </c>
      <c r="H217" s="147">
        <v>1</v>
      </c>
      <c r="I217" s="147"/>
      <c r="J217" s="147"/>
      <c r="K217" s="147"/>
      <c r="L217" s="147"/>
      <c r="M217" s="147"/>
      <c r="N217" s="147"/>
      <c r="O217" s="147"/>
      <c r="P217" s="147"/>
      <c r="Q217" s="147"/>
      <c r="R217" s="193"/>
      <c r="S217" s="119"/>
      <c r="T217" s="119"/>
      <c r="U217" s="92"/>
      <c r="V217" s="26"/>
      <c r="W217" s="52"/>
      <c r="X217" s="52"/>
      <c r="Y217" s="52"/>
      <c r="Z217" s="26"/>
      <c r="AA217" s="52"/>
      <c r="AB217" s="52"/>
      <c r="AC217" s="52"/>
      <c r="AD217" s="52"/>
      <c r="AE217" s="52"/>
      <c r="AF217" s="52"/>
      <c r="AG217" s="52"/>
    </row>
    <row r="218" spans="2:33" outlineLevel="1">
      <c r="B218" s="189"/>
      <c r="C218" s="194"/>
      <c r="D218" s="31"/>
      <c r="E218" s="32">
        <f t="shared" si="8"/>
        <v>0</v>
      </c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91"/>
      <c r="S218" s="116"/>
      <c r="T218" s="116"/>
      <c r="U218" s="117"/>
      <c r="V218" s="31"/>
      <c r="W218" s="50"/>
      <c r="X218" s="50"/>
      <c r="Y218" s="50"/>
      <c r="Z218" s="31"/>
      <c r="AA218" s="50"/>
      <c r="AB218" s="50"/>
      <c r="AC218" s="50"/>
      <c r="AD218" s="50"/>
      <c r="AE218" s="50"/>
      <c r="AF218" s="50"/>
      <c r="AG218" s="50"/>
    </row>
    <row r="219" spans="2:33" outlineLevel="1">
      <c r="B219" s="186"/>
      <c r="C219" s="217"/>
      <c r="D219" s="26"/>
      <c r="E219" s="32">
        <f t="shared" si="8"/>
        <v>0</v>
      </c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93"/>
      <c r="S219" s="119"/>
      <c r="T219" s="119"/>
      <c r="U219" s="92"/>
      <c r="V219" s="26"/>
      <c r="W219" s="52"/>
      <c r="X219" s="52"/>
      <c r="Y219" s="52"/>
      <c r="Z219" s="26"/>
      <c r="AA219" s="52"/>
      <c r="AB219" s="52"/>
      <c r="AC219" s="52"/>
      <c r="AD219" s="52"/>
      <c r="AE219" s="52"/>
      <c r="AF219" s="52"/>
      <c r="AG219" s="52"/>
    </row>
    <row r="220" spans="2:33">
      <c r="B220" s="229" t="s">
        <v>33</v>
      </c>
      <c r="C220" s="230" t="s">
        <v>36</v>
      </c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57"/>
      <c r="T220" s="57"/>
      <c r="U220" s="125"/>
      <c r="V220" s="79"/>
      <c r="W220" s="57"/>
      <c r="X220" s="57"/>
      <c r="Y220" s="57"/>
      <c r="Z220" s="79"/>
      <c r="AA220" s="57"/>
      <c r="AB220" s="57"/>
      <c r="AC220" s="57"/>
      <c r="AD220" s="57"/>
      <c r="AE220" s="57"/>
      <c r="AF220" s="57"/>
      <c r="AG220" s="57"/>
    </row>
    <row r="221" spans="2:33">
      <c r="B221" s="231"/>
      <c r="C221" s="232">
        <f>MAX(E8:E219)</f>
        <v>9</v>
      </c>
      <c r="D221" s="87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57"/>
      <c r="T221" s="57"/>
      <c r="U221" s="125"/>
      <c r="V221" s="79"/>
      <c r="W221" s="57"/>
      <c r="X221" s="57"/>
      <c r="Y221" s="57"/>
      <c r="Z221" s="79"/>
      <c r="AA221" s="57"/>
      <c r="AB221" s="57"/>
      <c r="AC221" s="57"/>
      <c r="AD221" s="57"/>
      <c r="AE221" s="57"/>
      <c r="AF221" s="57"/>
      <c r="AG221" s="57"/>
    </row>
    <row r="222" spans="2:33">
      <c r="B222" s="233"/>
      <c r="C222" s="161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58"/>
      <c r="T222" s="58"/>
      <c r="U222" s="125"/>
      <c r="V222" s="79"/>
      <c r="W222" s="58"/>
      <c r="X222" s="58"/>
      <c r="Y222" s="58"/>
      <c r="Z222" s="79"/>
      <c r="AA222" s="58"/>
      <c r="AB222" s="58"/>
      <c r="AC222" s="58"/>
      <c r="AD222" s="58"/>
      <c r="AE222" s="58"/>
      <c r="AF222" s="58"/>
      <c r="AG222" s="58"/>
    </row>
    <row r="223" spans="2:33" s="166" customFormat="1" ht="14.25" customHeight="1">
      <c r="B223" s="162"/>
      <c r="C223" s="163" t="s">
        <v>19</v>
      </c>
      <c r="D223" s="316" t="s">
        <v>23</v>
      </c>
      <c r="E223" s="32" t="s">
        <v>24</v>
      </c>
      <c r="F223" s="164" t="s">
        <v>25</v>
      </c>
      <c r="G223" s="164" t="s">
        <v>26</v>
      </c>
      <c r="H223" s="164" t="s">
        <v>27</v>
      </c>
      <c r="I223" s="164" t="s">
        <v>28</v>
      </c>
      <c r="J223" s="164" t="s">
        <v>29</v>
      </c>
      <c r="K223" s="164" t="s">
        <v>30</v>
      </c>
      <c r="L223" s="164" t="s">
        <v>31</v>
      </c>
      <c r="M223" s="164" t="s">
        <v>40</v>
      </c>
      <c r="N223" s="164" t="s">
        <v>41</v>
      </c>
      <c r="O223" s="164" t="s">
        <v>42</v>
      </c>
      <c r="P223" s="234" t="s">
        <v>43</v>
      </c>
      <c r="Q223" s="165"/>
      <c r="R223" s="164"/>
      <c r="S223" s="110" t="s">
        <v>123</v>
      </c>
      <c r="T223" s="110" t="s">
        <v>264</v>
      </c>
      <c r="U223" s="111" t="s">
        <v>124</v>
      </c>
      <c r="V223" s="44" t="s">
        <v>22</v>
      </c>
      <c r="W223" s="45" t="s">
        <v>158</v>
      </c>
      <c r="X223" s="45" t="s">
        <v>158</v>
      </c>
      <c r="Y223" s="45" t="s">
        <v>158</v>
      </c>
      <c r="Z223" s="46" t="s">
        <v>21</v>
      </c>
      <c r="AA223" s="45" t="s">
        <v>20</v>
      </c>
      <c r="AB223" s="45" t="s">
        <v>20</v>
      </c>
      <c r="AC223" s="45" t="s">
        <v>20</v>
      </c>
      <c r="AD223" s="45" t="s">
        <v>20</v>
      </c>
      <c r="AE223" s="45" t="s">
        <v>20</v>
      </c>
      <c r="AF223" s="45" t="s">
        <v>20</v>
      </c>
      <c r="AG223" s="45" t="s">
        <v>20</v>
      </c>
    </row>
    <row r="224" spans="2:33" ht="13.5" customHeight="1" outlineLevel="1" thickBot="1">
      <c r="B224" s="167" t="s">
        <v>274</v>
      </c>
      <c r="C224" s="168"/>
      <c r="D224" s="47"/>
      <c r="E224" s="133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70"/>
      <c r="S224" s="126"/>
      <c r="T224" s="126"/>
      <c r="U224" s="117"/>
      <c r="V224" s="47"/>
      <c r="W224" s="95"/>
      <c r="X224" s="95"/>
      <c r="Y224" s="95"/>
      <c r="Z224" s="31"/>
      <c r="AA224" s="95"/>
      <c r="AB224" s="95"/>
      <c r="AC224" s="95"/>
      <c r="AD224" s="95"/>
      <c r="AE224" s="95"/>
      <c r="AF224" s="95"/>
      <c r="AG224" s="95"/>
    </row>
    <row r="225" spans="2:33" outlineLevel="1">
      <c r="B225" s="195">
        <v>1</v>
      </c>
      <c r="C225" s="172" t="s">
        <v>9</v>
      </c>
      <c r="D225" s="196">
        <f>'２７年度リーグ２部'!$AQ$11</f>
        <v>10</v>
      </c>
      <c r="E225" s="174">
        <f t="shared" ref="E225:E272" si="9">SUM(F225:Q225)</f>
        <v>0</v>
      </c>
      <c r="F225" s="197">
        <v>0</v>
      </c>
      <c r="G225" s="197">
        <v>0</v>
      </c>
      <c r="H225" s="197">
        <v>0</v>
      </c>
      <c r="I225" s="197"/>
      <c r="J225" s="197"/>
      <c r="K225" s="197">
        <v>0</v>
      </c>
      <c r="L225" s="312" t="s">
        <v>313</v>
      </c>
      <c r="M225" s="197"/>
      <c r="N225" s="197"/>
      <c r="O225" s="177"/>
      <c r="P225" s="197"/>
      <c r="Q225" s="197"/>
      <c r="R225" s="198"/>
      <c r="S225" s="199"/>
      <c r="T225" s="199"/>
      <c r="U225" s="180"/>
      <c r="V225" s="172" t="s">
        <v>9</v>
      </c>
      <c r="W225" s="200"/>
      <c r="X225" s="200"/>
      <c r="Y225" s="200"/>
      <c r="Z225" s="172" t="s">
        <v>9</v>
      </c>
      <c r="AA225" s="200"/>
      <c r="AB225" s="200"/>
      <c r="AC225" s="200"/>
      <c r="AD225" s="200"/>
      <c r="AE225" s="200"/>
      <c r="AF225" s="200"/>
      <c r="AG225" s="200"/>
    </row>
    <row r="226" spans="2:33" outlineLevel="1">
      <c r="B226" s="201"/>
      <c r="C226" s="183"/>
      <c r="D226" s="31" t="s">
        <v>393</v>
      </c>
      <c r="E226" s="133">
        <f t="shared" si="9"/>
        <v>1</v>
      </c>
      <c r="F226" s="153"/>
      <c r="G226" s="153"/>
      <c r="H226" s="153"/>
      <c r="I226" s="153">
        <v>1</v>
      </c>
      <c r="J226" s="153"/>
      <c r="K226" s="153"/>
      <c r="L226" s="153"/>
      <c r="M226" s="153"/>
      <c r="N226" s="153"/>
      <c r="O226" s="153"/>
      <c r="P226" s="153"/>
      <c r="Q226" s="153"/>
      <c r="R226" s="191"/>
      <c r="S226" s="116"/>
      <c r="T226" s="116"/>
      <c r="U226" s="111" t="s">
        <v>124</v>
      </c>
      <c r="V226" s="31" t="s">
        <v>394</v>
      </c>
      <c r="W226" s="50" t="s">
        <v>603</v>
      </c>
      <c r="X226" s="50"/>
      <c r="Y226" s="50"/>
      <c r="Z226" s="82" t="s">
        <v>394</v>
      </c>
      <c r="AA226" s="338">
        <v>42246</v>
      </c>
      <c r="AB226" s="338">
        <v>42379</v>
      </c>
      <c r="AC226" s="50"/>
      <c r="AD226" s="50"/>
      <c r="AE226" s="50"/>
      <c r="AF226" s="50"/>
      <c r="AG226" s="50"/>
    </row>
    <row r="227" spans="2:33" outlineLevel="1">
      <c r="B227" s="189"/>
      <c r="C227" s="202"/>
      <c r="D227" s="31" t="s">
        <v>392</v>
      </c>
      <c r="E227" s="133">
        <f t="shared" si="9"/>
        <v>1</v>
      </c>
      <c r="F227" s="153"/>
      <c r="G227" s="153"/>
      <c r="H227" s="153"/>
      <c r="I227" s="153">
        <v>1</v>
      </c>
      <c r="J227" s="153"/>
      <c r="K227" s="153"/>
      <c r="L227" s="153"/>
      <c r="M227" s="153"/>
      <c r="N227" s="153"/>
      <c r="O227" s="153"/>
      <c r="P227" s="153"/>
      <c r="Q227" s="153"/>
      <c r="R227" s="191"/>
      <c r="S227" s="116"/>
      <c r="T227" s="116"/>
      <c r="U227" s="117"/>
      <c r="V227" s="31"/>
      <c r="W227" s="50"/>
      <c r="X227" s="50"/>
      <c r="Y227" s="50"/>
      <c r="Z227" s="31" t="s">
        <v>444</v>
      </c>
      <c r="AA227" s="50">
        <v>42330</v>
      </c>
      <c r="AB227" s="50"/>
      <c r="AC227" s="50"/>
      <c r="AD227" s="50"/>
      <c r="AE227" s="50"/>
      <c r="AF227" s="50"/>
      <c r="AG227" s="50"/>
    </row>
    <row r="228" spans="2:33" outlineLevel="1">
      <c r="B228" s="189"/>
      <c r="C228" s="190"/>
      <c r="D228" s="82" t="s">
        <v>416</v>
      </c>
      <c r="E228" s="133">
        <f t="shared" si="9"/>
        <v>4</v>
      </c>
      <c r="F228" s="153"/>
      <c r="G228" s="153"/>
      <c r="H228" s="153"/>
      <c r="I228" s="153"/>
      <c r="J228" s="153">
        <v>1</v>
      </c>
      <c r="K228" s="153"/>
      <c r="L228" s="153"/>
      <c r="M228" s="153">
        <v>1</v>
      </c>
      <c r="N228" s="153">
        <v>1</v>
      </c>
      <c r="O228" s="153">
        <v>1</v>
      </c>
      <c r="P228" s="153"/>
      <c r="Q228" s="153"/>
      <c r="R228" s="191"/>
      <c r="S228" s="116"/>
      <c r="T228" s="116"/>
      <c r="U228" s="117"/>
      <c r="V228" s="31"/>
      <c r="W228" s="50"/>
      <c r="X228" s="50"/>
      <c r="Y228" s="50"/>
      <c r="Z228" s="31"/>
      <c r="AA228" s="50"/>
      <c r="AB228" s="50"/>
      <c r="AC228" s="50"/>
      <c r="AD228" s="50"/>
      <c r="AE228" s="50"/>
      <c r="AF228" s="50"/>
      <c r="AG228" s="50"/>
    </row>
    <row r="229" spans="2:33" outlineLevel="1">
      <c r="B229" s="189"/>
      <c r="C229" s="224"/>
      <c r="D229" s="31" t="s">
        <v>473</v>
      </c>
      <c r="E229" s="133">
        <f t="shared" si="9"/>
        <v>1</v>
      </c>
      <c r="F229" s="153"/>
      <c r="G229" s="153"/>
      <c r="H229" s="153"/>
      <c r="I229" s="153"/>
      <c r="J229" s="153"/>
      <c r="K229" s="153"/>
      <c r="L229" s="153"/>
      <c r="M229" s="153">
        <v>1</v>
      </c>
      <c r="N229" s="153"/>
      <c r="O229" s="153"/>
      <c r="P229" s="153"/>
      <c r="Q229" s="153"/>
      <c r="R229" s="191"/>
      <c r="S229" s="116"/>
      <c r="T229" s="116"/>
      <c r="U229" s="117"/>
      <c r="V229" s="31"/>
      <c r="W229" s="50"/>
      <c r="X229" s="50"/>
      <c r="Y229" s="50"/>
      <c r="Z229" s="31"/>
      <c r="AA229" s="50"/>
      <c r="AB229" s="50"/>
      <c r="AC229" s="50"/>
      <c r="AD229" s="50"/>
      <c r="AE229" s="50"/>
      <c r="AF229" s="50"/>
      <c r="AG229" s="50"/>
    </row>
    <row r="230" spans="2:33" outlineLevel="1">
      <c r="B230" s="189"/>
      <c r="C230" s="194"/>
      <c r="D230" s="31" t="s">
        <v>46</v>
      </c>
      <c r="E230" s="133">
        <f t="shared" si="9"/>
        <v>0</v>
      </c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91"/>
      <c r="S230" s="116"/>
      <c r="T230" s="116"/>
      <c r="U230" s="117"/>
      <c r="V230" s="31"/>
      <c r="W230" s="50"/>
      <c r="X230" s="50"/>
      <c r="Y230" s="50"/>
      <c r="Z230" s="31"/>
      <c r="AA230" s="50"/>
      <c r="AB230" s="50"/>
      <c r="AC230" s="50"/>
      <c r="AD230" s="50"/>
      <c r="AE230" s="50"/>
      <c r="AF230" s="50"/>
      <c r="AG230" s="50"/>
    </row>
    <row r="231" spans="2:33" outlineLevel="1">
      <c r="B231" s="189"/>
      <c r="C231" s="194"/>
      <c r="D231" s="31" t="s">
        <v>56</v>
      </c>
      <c r="E231" s="133">
        <f t="shared" si="9"/>
        <v>0</v>
      </c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91"/>
      <c r="S231" s="116"/>
      <c r="T231" s="116"/>
      <c r="U231" s="117"/>
      <c r="V231" s="31"/>
      <c r="W231" s="50"/>
      <c r="X231" s="50"/>
      <c r="Y231" s="50"/>
      <c r="Z231" s="31"/>
      <c r="AA231" s="50"/>
      <c r="AB231" s="50"/>
      <c r="AC231" s="50"/>
      <c r="AD231" s="50"/>
      <c r="AE231" s="50"/>
      <c r="AF231" s="50"/>
      <c r="AG231" s="50"/>
    </row>
    <row r="232" spans="2:33" outlineLevel="1">
      <c r="B232" s="189"/>
      <c r="C232" s="194"/>
      <c r="D232" s="31" t="s">
        <v>88</v>
      </c>
      <c r="E232" s="133">
        <f t="shared" si="9"/>
        <v>0</v>
      </c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91"/>
      <c r="S232" s="116"/>
      <c r="T232" s="116"/>
      <c r="U232" s="117"/>
      <c r="V232" s="31"/>
      <c r="W232" s="50"/>
      <c r="X232" s="50"/>
      <c r="Y232" s="50"/>
      <c r="Z232" s="31"/>
      <c r="AA232" s="50"/>
      <c r="AB232" s="50"/>
      <c r="AC232" s="50"/>
      <c r="AD232" s="50"/>
      <c r="AE232" s="50"/>
      <c r="AF232" s="50"/>
      <c r="AG232" s="50"/>
    </row>
    <row r="233" spans="2:33" outlineLevel="1">
      <c r="B233" s="189"/>
      <c r="C233" s="194"/>
      <c r="D233" s="31" t="s">
        <v>154</v>
      </c>
      <c r="E233" s="133">
        <f t="shared" si="9"/>
        <v>2</v>
      </c>
      <c r="F233" s="153"/>
      <c r="G233" s="153"/>
      <c r="H233" s="153"/>
      <c r="I233" s="153">
        <v>1</v>
      </c>
      <c r="J233" s="153"/>
      <c r="K233" s="153"/>
      <c r="L233" s="153"/>
      <c r="M233" s="153">
        <v>1</v>
      </c>
      <c r="N233" s="153"/>
      <c r="O233" s="153"/>
      <c r="P233" s="153"/>
      <c r="Q233" s="153"/>
      <c r="R233" s="191"/>
      <c r="S233" s="116"/>
      <c r="T233" s="116"/>
      <c r="U233" s="117"/>
      <c r="V233" s="31"/>
      <c r="W233" s="50"/>
      <c r="X233" s="50"/>
      <c r="Y233" s="50"/>
      <c r="Z233" s="31"/>
      <c r="AA233" s="50"/>
      <c r="AB233" s="50"/>
      <c r="AC233" s="50"/>
      <c r="AD233" s="50"/>
      <c r="AE233" s="50"/>
      <c r="AF233" s="50"/>
      <c r="AG233" s="50"/>
    </row>
    <row r="234" spans="2:33" outlineLevel="1">
      <c r="B234" s="189"/>
      <c r="C234" s="194"/>
      <c r="D234" s="31" t="s">
        <v>91</v>
      </c>
      <c r="E234" s="133">
        <f t="shared" si="9"/>
        <v>0</v>
      </c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91"/>
      <c r="S234" s="116"/>
      <c r="T234" s="116"/>
      <c r="U234" s="117"/>
      <c r="V234" s="31"/>
      <c r="W234" s="50"/>
      <c r="X234" s="50"/>
      <c r="Y234" s="50"/>
      <c r="Z234" s="31"/>
      <c r="AA234" s="50"/>
      <c r="AB234" s="50"/>
      <c r="AC234" s="50"/>
      <c r="AD234" s="50"/>
      <c r="AE234" s="50"/>
      <c r="AF234" s="50"/>
      <c r="AG234" s="50"/>
    </row>
    <row r="235" spans="2:33" outlineLevel="1">
      <c r="B235" s="189"/>
      <c r="C235" s="194"/>
      <c r="D235" s="31" t="s">
        <v>153</v>
      </c>
      <c r="E235" s="133">
        <f t="shared" si="9"/>
        <v>0</v>
      </c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91"/>
      <c r="S235" s="116"/>
      <c r="T235" s="116"/>
      <c r="U235" s="117"/>
      <c r="V235" s="31"/>
      <c r="W235" s="50"/>
      <c r="X235" s="50"/>
      <c r="Y235" s="50"/>
      <c r="Z235" s="31"/>
      <c r="AA235" s="50"/>
      <c r="AB235" s="50"/>
      <c r="AC235" s="50"/>
      <c r="AD235" s="50"/>
      <c r="AE235" s="50"/>
      <c r="AF235" s="50"/>
      <c r="AG235" s="50"/>
    </row>
    <row r="236" spans="2:33" outlineLevel="1">
      <c r="B236" s="189"/>
      <c r="C236" s="194"/>
      <c r="D236" s="31" t="s">
        <v>155</v>
      </c>
      <c r="E236" s="133">
        <f t="shared" si="9"/>
        <v>0</v>
      </c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91"/>
      <c r="S236" s="116"/>
      <c r="T236" s="116"/>
      <c r="U236" s="117"/>
      <c r="V236" s="31"/>
      <c r="W236" s="50"/>
      <c r="X236" s="50"/>
      <c r="Y236" s="50"/>
      <c r="Z236" s="31"/>
      <c r="AA236" s="50"/>
      <c r="AB236" s="50"/>
      <c r="AC236" s="50"/>
      <c r="AD236" s="50"/>
      <c r="AE236" s="50"/>
      <c r="AF236" s="50"/>
      <c r="AG236" s="50"/>
    </row>
    <row r="237" spans="2:33" outlineLevel="1">
      <c r="B237" s="189"/>
      <c r="C237" s="194"/>
      <c r="D237" s="31" t="s">
        <v>156</v>
      </c>
      <c r="E237" s="133">
        <f t="shared" si="9"/>
        <v>0</v>
      </c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91"/>
      <c r="S237" s="116"/>
      <c r="T237" s="116"/>
      <c r="U237" s="117"/>
      <c r="V237" s="31"/>
      <c r="W237" s="50"/>
      <c r="X237" s="50"/>
      <c r="Y237" s="50"/>
      <c r="Z237" s="31"/>
      <c r="AA237" s="50"/>
      <c r="AB237" s="50"/>
      <c r="AC237" s="50"/>
      <c r="AD237" s="50"/>
      <c r="AE237" s="50"/>
      <c r="AF237" s="50"/>
      <c r="AG237" s="50"/>
    </row>
    <row r="238" spans="2:33" outlineLevel="1">
      <c r="B238" s="189"/>
      <c r="C238" s="194"/>
      <c r="D238" s="31" t="s">
        <v>203</v>
      </c>
      <c r="E238" s="133">
        <f t="shared" si="9"/>
        <v>0</v>
      </c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91"/>
      <c r="S238" s="116"/>
      <c r="T238" s="116"/>
      <c r="U238" s="117"/>
      <c r="V238" s="31"/>
      <c r="W238" s="50"/>
      <c r="X238" s="50"/>
      <c r="Y238" s="50"/>
      <c r="Z238" s="31"/>
      <c r="AA238" s="50"/>
      <c r="AB238" s="50"/>
      <c r="AC238" s="50"/>
      <c r="AD238" s="50"/>
      <c r="AE238" s="50"/>
      <c r="AF238" s="50"/>
      <c r="AG238" s="50"/>
    </row>
    <row r="239" spans="2:33" outlineLevel="1">
      <c r="B239" s="189"/>
      <c r="C239" s="194"/>
      <c r="D239" s="31" t="s">
        <v>236</v>
      </c>
      <c r="E239" s="133">
        <f t="shared" si="9"/>
        <v>0</v>
      </c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91"/>
      <c r="S239" s="116"/>
      <c r="T239" s="116"/>
      <c r="U239" s="117"/>
      <c r="V239" s="31"/>
      <c r="W239" s="50"/>
      <c r="X239" s="50"/>
      <c r="Y239" s="50"/>
      <c r="Z239" s="31"/>
      <c r="AA239" s="50"/>
      <c r="AB239" s="50"/>
      <c r="AC239" s="50"/>
      <c r="AD239" s="50"/>
      <c r="AE239" s="50"/>
      <c r="AF239" s="50"/>
      <c r="AG239" s="50"/>
    </row>
    <row r="240" spans="2:33" outlineLevel="1">
      <c r="B240" s="189"/>
      <c r="C240" s="194"/>
      <c r="D240" s="31"/>
      <c r="E240" s="133">
        <f t="shared" si="9"/>
        <v>0</v>
      </c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91"/>
      <c r="S240" s="116"/>
      <c r="T240" s="116"/>
      <c r="U240" s="117"/>
      <c r="V240" s="31"/>
      <c r="W240" s="50"/>
      <c r="X240" s="50"/>
      <c r="Y240" s="50"/>
      <c r="Z240" s="31"/>
      <c r="AA240" s="50"/>
      <c r="AB240" s="50"/>
      <c r="AC240" s="50"/>
      <c r="AD240" s="50"/>
      <c r="AE240" s="50"/>
      <c r="AF240" s="50"/>
      <c r="AG240" s="50"/>
    </row>
    <row r="241" spans="2:33" ht="14.25" outlineLevel="1" thickBot="1">
      <c r="B241" s="189"/>
      <c r="C241" s="194"/>
      <c r="D241" s="31"/>
      <c r="E241" s="134">
        <f t="shared" si="9"/>
        <v>0</v>
      </c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91"/>
      <c r="S241" s="116"/>
      <c r="T241" s="116"/>
      <c r="U241" s="117"/>
      <c r="V241" s="31"/>
      <c r="W241" s="50"/>
      <c r="X241" s="50"/>
      <c r="Y241" s="50"/>
      <c r="Z241" s="31"/>
      <c r="AA241" s="50"/>
      <c r="AB241" s="50"/>
      <c r="AC241" s="50"/>
      <c r="AD241" s="50"/>
      <c r="AE241" s="50"/>
      <c r="AF241" s="50"/>
      <c r="AG241" s="50"/>
    </row>
    <row r="242" spans="2:33" outlineLevel="1">
      <c r="B242" s="195">
        <v>2</v>
      </c>
      <c r="C242" s="172" t="s">
        <v>275</v>
      </c>
      <c r="D242" s="196">
        <f>'２７年度リーグ２部'!$AQ$5</f>
        <v>10</v>
      </c>
      <c r="E242" s="133">
        <f t="shared" si="9"/>
        <v>0</v>
      </c>
      <c r="F242" s="197"/>
      <c r="G242" s="197"/>
      <c r="H242" s="176"/>
      <c r="I242" s="197"/>
      <c r="J242" s="317" t="s">
        <v>314</v>
      </c>
      <c r="K242" s="317" t="s">
        <v>314</v>
      </c>
      <c r="L242" s="197"/>
      <c r="M242" s="317" t="s">
        <v>314</v>
      </c>
      <c r="N242" s="197">
        <v>0</v>
      </c>
      <c r="O242" s="197"/>
      <c r="P242" s="197"/>
      <c r="Q242" s="197"/>
      <c r="R242" s="212"/>
      <c r="S242" s="199"/>
      <c r="T242" s="199"/>
      <c r="U242" s="180"/>
      <c r="V242" s="172" t="s">
        <v>141</v>
      </c>
      <c r="W242" s="200"/>
      <c r="X242" s="200"/>
      <c r="Y242" s="200"/>
      <c r="Z242" s="172" t="s">
        <v>141</v>
      </c>
      <c r="AA242" s="200"/>
      <c r="AB242" s="200"/>
      <c r="AC242" s="200"/>
      <c r="AD242" s="200"/>
      <c r="AE242" s="200"/>
      <c r="AF242" s="200"/>
      <c r="AG242" s="200"/>
    </row>
    <row r="243" spans="2:33" outlineLevel="1">
      <c r="B243" s="223"/>
      <c r="C243" s="183"/>
      <c r="D243" s="82" t="s">
        <v>357</v>
      </c>
      <c r="E243" s="133">
        <f t="shared" si="9"/>
        <v>1</v>
      </c>
      <c r="F243" s="153"/>
      <c r="G243" s="153"/>
      <c r="H243" s="153">
        <v>1</v>
      </c>
      <c r="I243" s="153"/>
      <c r="J243" s="153"/>
      <c r="K243" s="153"/>
      <c r="L243" s="153"/>
      <c r="M243" s="153"/>
      <c r="N243" s="153"/>
      <c r="O243" s="153"/>
      <c r="P243" s="153"/>
      <c r="Q243" s="153"/>
      <c r="R243" s="191"/>
      <c r="S243" s="116"/>
      <c r="T243" s="116"/>
      <c r="U243" s="119"/>
      <c r="V243" s="31"/>
      <c r="W243" s="50"/>
      <c r="X243" s="50"/>
      <c r="Y243" s="50"/>
      <c r="Z243" s="31" t="s">
        <v>165</v>
      </c>
      <c r="AA243" s="50">
        <v>42197</v>
      </c>
      <c r="AB243" s="50"/>
      <c r="AC243" s="50"/>
      <c r="AD243" s="50"/>
      <c r="AE243" s="50"/>
      <c r="AF243" s="50"/>
      <c r="AG243" s="50"/>
    </row>
    <row r="244" spans="2:33" outlineLevel="1">
      <c r="B244" s="189"/>
      <c r="C244" s="202"/>
      <c r="D244" s="31" t="s">
        <v>57</v>
      </c>
      <c r="E244" s="133">
        <f t="shared" si="9"/>
        <v>0</v>
      </c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91"/>
      <c r="S244" s="116"/>
      <c r="T244" s="116"/>
      <c r="U244" s="117"/>
      <c r="V244" s="31"/>
      <c r="W244" s="50"/>
      <c r="X244" s="50"/>
      <c r="Y244" s="50"/>
      <c r="Z244" s="31"/>
      <c r="AA244" s="50"/>
      <c r="AB244" s="50"/>
      <c r="AC244" s="50"/>
      <c r="AD244" s="50"/>
      <c r="AE244" s="50"/>
      <c r="AF244" s="50"/>
      <c r="AG244" s="50"/>
    </row>
    <row r="245" spans="2:33" outlineLevel="1">
      <c r="B245" s="189"/>
      <c r="C245" s="190"/>
      <c r="D245" s="31" t="s">
        <v>365</v>
      </c>
      <c r="E245" s="133">
        <f t="shared" si="9"/>
        <v>1</v>
      </c>
      <c r="F245" s="153"/>
      <c r="G245" s="153"/>
      <c r="H245" s="153"/>
      <c r="I245" s="153">
        <v>1</v>
      </c>
      <c r="J245" s="153"/>
      <c r="K245" s="153"/>
      <c r="L245" s="153"/>
      <c r="M245" s="153"/>
      <c r="N245" s="153"/>
      <c r="O245" s="153"/>
      <c r="P245" s="153"/>
      <c r="Q245" s="153"/>
      <c r="R245" s="191"/>
      <c r="S245" s="116"/>
      <c r="T245" s="116"/>
      <c r="U245" s="117"/>
      <c r="V245" s="31"/>
      <c r="W245" s="50"/>
      <c r="X245" s="50"/>
      <c r="Y245" s="50"/>
      <c r="Z245" s="31"/>
      <c r="AA245" s="50"/>
      <c r="AB245" s="50"/>
      <c r="AC245" s="50"/>
      <c r="AD245" s="50"/>
      <c r="AE245" s="50"/>
      <c r="AF245" s="50"/>
      <c r="AG245" s="50"/>
    </row>
    <row r="246" spans="2:33" outlineLevel="1">
      <c r="B246" s="189"/>
      <c r="C246" s="194"/>
      <c r="D246" s="31" t="s">
        <v>58</v>
      </c>
      <c r="E246" s="133">
        <f t="shared" si="9"/>
        <v>0</v>
      </c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91"/>
      <c r="S246" s="116"/>
      <c r="T246" s="116"/>
      <c r="U246" s="117"/>
      <c r="V246" s="31"/>
      <c r="W246" s="50"/>
      <c r="X246" s="50"/>
      <c r="Y246" s="50"/>
      <c r="Z246" s="31"/>
      <c r="AA246" s="50"/>
      <c r="AB246" s="50"/>
      <c r="AC246" s="50"/>
      <c r="AD246" s="50"/>
      <c r="AE246" s="50"/>
      <c r="AF246" s="50"/>
      <c r="AG246" s="50"/>
    </row>
    <row r="247" spans="2:33" outlineLevel="1">
      <c r="B247" s="189"/>
      <c r="C247" s="194"/>
      <c r="D247" s="31" t="s">
        <v>462</v>
      </c>
      <c r="E247" s="133">
        <f t="shared" si="9"/>
        <v>1</v>
      </c>
      <c r="F247" s="153"/>
      <c r="G247" s="153"/>
      <c r="H247" s="153"/>
      <c r="I247" s="153"/>
      <c r="J247" s="153"/>
      <c r="K247" s="153"/>
      <c r="L247" s="153">
        <v>1</v>
      </c>
      <c r="M247" s="153"/>
      <c r="N247" s="153"/>
      <c r="O247" s="153"/>
      <c r="P247" s="153"/>
      <c r="Q247" s="153"/>
      <c r="R247" s="191"/>
      <c r="S247" s="116"/>
      <c r="T247" s="116"/>
      <c r="U247" s="117"/>
      <c r="V247" s="31"/>
      <c r="W247" s="50"/>
      <c r="X247" s="50"/>
      <c r="Y247" s="50"/>
      <c r="Z247" s="31"/>
      <c r="AA247" s="50"/>
      <c r="AB247" s="50"/>
      <c r="AC247" s="50"/>
      <c r="AD247" s="50"/>
      <c r="AE247" s="50"/>
      <c r="AF247" s="50"/>
      <c r="AG247" s="50"/>
    </row>
    <row r="248" spans="2:33" outlineLevel="1">
      <c r="B248" s="189"/>
      <c r="C248" s="194"/>
      <c r="D248" s="31" t="s">
        <v>69</v>
      </c>
      <c r="E248" s="133">
        <f t="shared" si="9"/>
        <v>0</v>
      </c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91"/>
      <c r="S248" s="116"/>
      <c r="T248" s="116"/>
      <c r="U248" s="117"/>
      <c r="V248" s="31"/>
      <c r="W248" s="50"/>
      <c r="X248" s="50"/>
      <c r="Y248" s="50"/>
      <c r="Z248" s="31"/>
      <c r="AA248" s="50"/>
      <c r="AB248" s="50"/>
      <c r="AC248" s="50"/>
      <c r="AD248" s="50"/>
      <c r="AE248" s="50"/>
      <c r="AF248" s="50"/>
      <c r="AG248" s="50"/>
    </row>
    <row r="249" spans="2:33" outlineLevel="1">
      <c r="B249" s="189"/>
      <c r="C249" s="194"/>
      <c r="D249" s="31" t="s">
        <v>59</v>
      </c>
      <c r="E249" s="133">
        <f t="shared" si="9"/>
        <v>1</v>
      </c>
      <c r="F249" s="153">
        <v>1</v>
      </c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91"/>
      <c r="S249" s="116"/>
      <c r="T249" s="116"/>
      <c r="U249" s="117"/>
      <c r="V249" s="31"/>
      <c r="W249" s="50"/>
      <c r="X249" s="50"/>
      <c r="Y249" s="50"/>
      <c r="Z249" s="31"/>
      <c r="AA249" s="50"/>
      <c r="AB249" s="50"/>
      <c r="AC249" s="50"/>
      <c r="AD249" s="50"/>
      <c r="AE249" s="50"/>
      <c r="AF249" s="50"/>
      <c r="AG249" s="50"/>
    </row>
    <row r="250" spans="2:33" outlineLevel="1">
      <c r="B250" s="189"/>
      <c r="C250" s="224"/>
      <c r="D250" s="194" t="s">
        <v>95</v>
      </c>
      <c r="E250" s="133">
        <f t="shared" si="9"/>
        <v>6</v>
      </c>
      <c r="F250" s="153"/>
      <c r="G250" s="153"/>
      <c r="H250" s="153">
        <v>2</v>
      </c>
      <c r="I250" s="153">
        <v>2</v>
      </c>
      <c r="J250" s="153"/>
      <c r="K250" s="153"/>
      <c r="L250" s="153">
        <v>1</v>
      </c>
      <c r="M250" s="153"/>
      <c r="N250" s="153"/>
      <c r="O250" s="153">
        <v>1</v>
      </c>
      <c r="P250" s="153"/>
      <c r="Q250" s="153"/>
      <c r="R250" s="191"/>
      <c r="S250" s="116"/>
      <c r="T250" s="116"/>
      <c r="U250" s="117"/>
      <c r="V250" s="31"/>
      <c r="W250" s="50"/>
      <c r="X250" s="50"/>
      <c r="Y250" s="50"/>
      <c r="Z250" s="31"/>
      <c r="AA250" s="50"/>
      <c r="AB250" s="50"/>
      <c r="AC250" s="50"/>
      <c r="AD250" s="50"/>
      <c r="AE250" s="50"/>
      <c r="AF250" s="50"/>
      <c r="AG250" s="50"/>
    </row>
    <row r="251" spans="2:33" outlineLevel="1">
      <c r="B251" s="189"/>
      <c r="C251" s="194"/>
      <c r="D251" s="31"/>
      <c r="E251" s="133">
        <f t="shared" si="9"/>
        <v>0</v>
      </c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91"/>
      <c r="S251" s="116"/>
      <c r="T251" s="116"/>
      <c r="U251" s="117"/>
      <c r="V251" s="31"/>
      <c r="W251" s="50"/>
      <c r="X251" s="50"/>
      <c r="Y251" s="50"/>
      <c r="Z251" s="31"/>
      <c r="AA251" s="50"/>
      <c r="AB251" s="50"/>
      <c r="AC251" s="50"/>
      <c r="AD251" s="50"/>
      <c r="AE251" s="50"/>
      <c r="AF251" s="50"/>
      <c r="AG251" s="50"/>
    </row>
    <row r="252" spans="2:33" outlineLevel="1">
      <c r="B252" s="189"/>
      <c r="C252" s="194"/>
      <c r="D252" s="31" t="s">
        <v>165</v>
      </c>
      <c r="E252" s="133">
        <f t="shared" si="9"/>
        <v>0</v>
      </c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91"/>
      <c r="S252" s="116"/>
      <c r="T252" s="116"/>
      <c r="U252" s="117"/>
      <c r="V252" s="31"/>
      <c r="W252" s="50"/>
      <c r="X252" s="50"/>
      <c r="Y252" s="50"/>
      <c r="Z252" s="31"/>
      <c r="AA252" s="50"/>
      <c r="AB252" s="50"/>
      <c r="AC252" s="50"/>
      <c r="AD252" s="50"/>
      <c r="AE252" s="50"/>
      <c r="AF252" s="50"/>
      <c r="AG252" s="50"/>
    </row>
    <row r="253" spans="2:33" outlineLevel="1">
      <c r="B253" s="189"/>
      <c r="C253" s="194"/>
      <c r="D253" s="31" t="s">
        <v>173</v>
      </c>
      <c r="E253" s="133">
        <f t="shared" si="9"/>
        <v>0</v>
      </c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91"/>
      <c r="S253" s="116"/>
      <c r="T253" s="116"/>
      <c r="U253" s="117"/>
      <c r="V253" s="31"/>
      <c r="W253" s="50"/>
      <c r="X253" s="50"/>
      <c r="Y253" s="50"/>
      <c r="Z253" s="31"/>
      <c r="AA253" s="50"/>
      <c r="AB253" s="50"/>
      <c r="AC253" s="50"/>
      <c r="AD253" s="50"/>
      <c r="AE253" s="50"/>
      <c r="AF253" s="50"/>
      <c r="AG253" s="50"/>
    </row>
    <row r="254" spans="2:33" outlineLevel="1">
      <c r="B254" s="189"/>
      <c r="C254" s="194"/>
      <c r="D254" s="31" t="s">
        <v>190</v>
      </c>
      <c r="E254" s="133">
        <f t="shared" si="9"/>
        <v>0</v>
      </c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91"/>
      <c r="S254" s="116"/>
      <c r="T254" s="116"/>
      <c r="U254" s="117"/>
      <c r="V254" s="31"/>
      <c r="W254" s="50"/>
      <c r="X254" s="50"/>
      <c r="Y254" s="50"/>
      <c r="Z254" s="31"/>
      <c r="AA254" s="50"/>
      <c r="AB254" s="50"/>
      <c r="AC254" s="50"/>
      <c r="AD254" s="50"/>
      <c r="AE254" s="50"/>
      <c r="AF254" s="50"/>
      <c r="AG254" s="50"/>
    </row>
    <row r="255" spans="2:33" outlineLevel="1">
      <c r="B255" s="189"/>
      <c r="C255" s="194"/>
      <c r="D255" s="31" t="s">
        <v>191</v>
      </c>
      <c r="E255" s="133">
        <f t="shared" si="9"/>
        <v>3</v>
      </c>
      <c r="F255" s="153"/>
      <c r="G255" s="153">
        <v>1</v>
      </c>
      <c r="H255" s="153"/>
      <c r="I255" s="153">
        <v>1</v>
      </c>
      <c r="J255" s="153"/>
      <c r="K255" s="153"/>
      <c r="L255" s="153"/>
      <c r="M255" s="153"/>
      <c r="N255" s="153"/>
      <c r="O255" s="153">
        <v>1</v>
      </c>
      <c r="P255" s="153"/>
      <c r="Q255" s="153"/>
      <c r="R255" s="191"/>
      <c r="S255" s="116"/>
      <c r="T255" s="116"/>
      <c r="U255" s="117"/>
      <c r="V255" s="31"/>
      <c r="W255" s="50"/>
      <c r="X255" s="50"/>
      <c r="Y255" s="50"/>
      <c r="Z255" s="31"/>
      <c r="AA255" s="50"/>
      <c r="AB255" s="50"/>
      <c r="AC255" s="50"/>
      <c r="AD255" s="50"/>
      <c r="AE255" s="50"/>
      <c r="AF255" s="50"/>
      <c r="AG255" s="50"/>
    </row>
    <row r="256" spans="2:33" outlineLevel="1">
      <c r="B256" s="189"/>
      <c r="C256" s="194"/>
      <c r="D256" s="31" t="s">
        <v>226</v>
      </c>
      <c r="E256" s="133">
        <f t="shared" si="9"/>
        <v>0</v>
      </c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91"/>
      <c r="S256" s="116"/>
      <c r="T256" s="116"/>
      <c r="U256" s="117"/>
      <c r="V256" s="31"/>
      <c r="W256" s="50"/>
      <c r="X256" s="50"/>
      <c r="Y256" s="50"/>
      <c r="Z256" s="31"/>
      <c r="AA256" s="50"/>
      <c r="AB256" s="50"/>
      <c r="AC256" s="50"/>
      <c r="AD256" s="50"/>
      <c r="AE256" s="50"/>
      <c r="AF256" s="50"/>
      <c r="AG256" s="50"/>
    </row>
    <row r="257" spans="2:33" outlineLevel="1">
      <c r="B257" s="189"/>
      <c r="C257" s="194"/>
      <c r="D257" s="31"/>
      <c r="E257" s="133">
        <f t="shared" si="9"/>
        <v>0</v>
      </c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91"/>
      <c r="S257" s="116"/>
      <c r="T257" s="116"/>
      <c r="U257" s="117"/>
      <c r="V257" s="31"/>
      <c r="W257" s="50"/>
      <c r="X257" s="50"/>
      <c r="Y257" s="50"/>
      <c r="Z257" s="31"/>
      <c r="AA257" s="50"/>
      <c r="AB257" s="50"/>
      <c r="AC257" s="50"/>
      <c r="AD257" s="50"/>
      <c r="AE257" s="50"/>
      <c r="AF257" s="50"/>
      <c r="AG257" s="50"/>
    </row>
    <row r="258" spans="2:33" outlineLevel="1">
      <c r="B258" s="186"/>
      <c r="C258" s="192"/>
      <c r="D258" s="88"/>
      <c r="E258" s="133">
        <f t="shared" si="9"/>
        <v>0</v>
      </c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93"/>
      <c r="S258" s="119"/>
      <c r="T258" s="119"/>
      <c r="U258" s="92"/>
      <c r="V258" s="26"/>
      <c r="W258" s="52"/>
      <c r="X258" s="52"/>
      <c r="Y258" s="52"/>
      <c r="Z258" s="26"/>
      <c r="AA258" s="52"/>
      <c r="AB258" s="52"/>
      <c r="AC258" s="52"/>
      <c r="AD258" s="52"/>
      <c r="AE258" s="52"/>
      <c r="AF258" s="52"/>
      <c r="AG258" s="52"/>
    </row>
    <row r="259" spans="2:33" ht="14.25" outlineLevel="1" thickBot="1">
      <c r="B259" s="189"/>
      <c r="C259" s="194"/>
      <c r="D259" s="31" t="s">
        <v>339</v>
      </c>
      <c r="E259" s="134">
        <f t="shared" si="9"/>
        <v>1</v>
      </c>
      <c r="F259" s="153"/>
      <c r="G259" s="153">
        <v>1</v>
      </c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91"/>
      <c r="S259" s="116"/>
      <c r="T259" s="116"/>
      <c r="U259" s="117"/>
      <c r="V259" s="31"/>
      <c r="W259" s="50"/>
      <c r="X259" s="50"/>
      <c r="Y259" s="50"/>
      <c r="Z259" s="31"/>
      <c r="AA259" s="50"/>
      <c r="AB259" s="50"/>
      <c r="AC259" s="50"/>
      <c r="AD259" s="50"/>
      <c r="AE259" s="50"/>
      <c r="AF259" s="50"/>
      <c r="AG259" s="50"/>
    </row>
    <row r="260" spans="2:33" outlineLevel="1">
      <c r="B260" s="195"/>
      <c r="C260" s="172"/>
      <c r="D260" s="196"/>
      <c r="E260" s="133">
        <f t="shared" si="9"/>
        <v>0</v>
      </c>
      <c r="F260" s="197"/>
      <c r="G260" s="197"/>
      <c r="H260" s="197"/>
      <c r="I260" s="197"/>
      <c r="J260" s="197"/>
      <c r="K260" s="197"/>
      <c r="L260" s="208"/>
      <c r="M260" s="197"/>
      <c r="N260" s="177"/>
      <c r="O260" s="197"/>
      <c r="P260" s="176"/>
      <c r="Q260" s="208"/>
      <c r="R260" s="212"/>
      <c r="S260" s="210"/>
      <c r="T260" s="210"/>
      <c r="U260" s="180"/>
      <c r="V260" s="172" t="s">
        <v>17</v>
      </c>
      <c r="W260" s="200"/>
      <c r="X260" s="200"/>
      <c r="Y260" s="200"/>
      <c r="Z260" s="172" t="s">
        <v>17</v>
      </c>
      <c r="AA260" s="200"/>
      <c r="AB260" s="200"/>
      <c r="AC260" s="200"/>
      <c r="AD260" s="200"/>
      <c r="AE260" s="200"/>
      <c r="AF260" s="200"/>
      <c r="AG260" s="200"/>
    </row>
    <row r="261" spans="2:33" outlineLevel="1">
      <c r="B261" s="201"/>
      <c r="C261" s="183"/>
      <c r="D261" s="26"/>
      <c r="E261" s="133">
        <f t="shared" si="9"/>
        <v>0</v>
      </c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93"/>
      <c r="S261" s="119"/>
      <c r="T261" s="119"/>
      <c r="U261" s="92"/>
      <c r="V261" s="26"/>
      <c r="W261" s="52"/>
      <c r="X261" s="52"/>
      <c r="Y261" s="52"/>
      <c r="Z261" s="26"/>
      <c r="AA261" s="52"/>
      <c r="AB261" s="52"/>
      <c r="AC261" s="52"/>
      <c r="AD261" s="52"/>
      <c r="AE261" s="52"/>
      <c r="AF261" s="52"/>
      <c r="AG261" s="52"/>
    </row>
    <row r="262" spans="2:33" outlineLevel="1">
      <c r="B262" s="186"/>
      <c r="C262" s="202"/>
      <c r="D262" s="26"/>
      <c r="E262" s="133">
        <f t="shared" si="9"/>
        <v>0</v>
      </c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93"/>
      <c r="S262" s="119"/>
      <c r="T262" s="119"/>
      <c r="U262" s="92"/>
      <c r="V262" s="26"/>
      <c r="W262" s="52"/>
      <c r="X262" s="52"/>
      <c r="Y262" s="52"/>
      <c r="Z262" s="26"/>
      <c r="AA262" s="52"/>
      <c r="AB262" s="52"/>
      <c r="AC262" s="52"/>
      <c r="AD262" s="52"/>
      <c r="AE262" s="52"/>
      <c r="AF262" s="52"/>
      <c r="AG262" s="52"/>
    </row>
    <row r="263" spans="2:33" outlineLevel="1">
      <c r="B263" s="186"/>
      <c r="C263" s="211"/>
      <c r="D263" s="26"/>
      <c r="E263" s="133">
        <f t="shared" si="9"/>
        <v>0</v>
      </c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93"/>
      <c r="S263" s="119"/>
      <c r="T263" s="119"/>
      <c r="U263" s="92"/>
      <c r="V263" s="26"/>
      <c r="W263" s="52"/>
      <c r="X263" s="52"/>
      <c r="Y263" s="52"/>
      <c r="Z263" s="26"/>
      <c r="AA263" s="52"/>
      <c r="AB263" s="52"/>
      <c r="AC263" s="52"/>
      <c r="AD263" s="52"/>
      <c r="AE263" s="52"/>
      <c r="AF263" s="52"/>
      <c r="AG263" s="52"/>
    </row>
    <row r="264" spans="2:33" outlineLevel="1">
      <c r="B264" s="186"/>
      <c r="C264" s="192"/>
      <c r="D264" s="30"/>
      <c r="E264" s="133">
        <f t="shared" si="9"/>
        <v>0</v>
      </c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93"/>
      <c r="S264" s="119"/>
      <c r="T264" s="119"/>
      <c r="U264" s="92"/>
      <c r="V264" s="26"/>
      <c r="W264" s="52"/>
      <c r="X264" s="52"/>
      <c r="Y264" s="52"/>
      <c r="Z264" s="26"/>
      <c r="AA264" s="52"/>
      <c r="AB264" s="52"/>
      <c r="AC264" s="52"/>
      <c r="AD264" s="52"/>
      <c r="AE264" s="52"/>
      <c r="AF264" s="52"/>
      <c r="AG264" s="52"/>
    </row>
    <row r="265" spans="2:33" outlineLevel="1">
      <c r="B265" s="186"/>
      <c r="C265" s="192"/>
      <c r="D265" s="26"/>
      <c r="E265" s="133">
        <f t="shared" si="9"/>
        <v>0</v>
      </c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93"/>
      <c r="S265" s="119"/>
      <c r="T265" s="119"/>
      <c r="U265" s="92"/>
      <c r="V265" s="26"/>
      <c r="W265" s="52"/>
      <c r="X265" s="52"/>
      <c r="Y265" s="52"/>
      <c r="Z265" s="26"/>
      <c r="AA265" s="52"/>
      <c r="AB265" s="52"/>
      <c r="AC265" s="52"/>
      <c r="AD265" s="52"/>
      <c r="AE265" s="52"/>
      <c r="AF265" s="52"/>
      <c r="AG265" s="52"/>
    </row>
    <row r="266" spans="2:33" outlineLevel="1">
      <c r="B266" s="186"/>
      <c r="C266" s="192"/>
      <c r="D266" s="26"/>
      <c r="E266" s="133">
        <f t="shared" si="9"/>
        <v>0</v>
      </c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93"/>
      <c r="S266" s="119"/>
      <c r="T266" s="119"/>
      <c r="U266" s="92"/>
      <c r="V266" s="26"/>
      <c r="W266" s="52"/>
      <c r="X266" s="52"/>
      <c r="Y266" s="52"/>
      <c r="Z266" s="26"/>
      <c r="AA266" s="52"/>
      <c r="AB266" s="52"/>
      <c r="AC266" s="52"/>
      <c r="AD266" s="52"/>
      <c r="AE266" s="52"/>
      <c r="AF266" s="52"/>
      <c r="AG266" s="52"/>
    </row>
    <row r="267" spans="2:33" outlineLevel="1">
      <c r="B267" s="186"/>
      <c r="C267" s="192"/>
      <c r="D267" s="26"/>
      <c r="E267" s="133">
        <f t="shared" si="9"/>
        <v>0</v>
      </c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93"/>
      <c r="S267" s="119"/>
      <c r="T267" s="119"/>
      <c r="U267" s="92"/>
      <c r="V267" s="26"/>
      <c r="W267" s="52"/>
      <c r="X267" s="52"/>
      <c r="Y267" s="52"/>
      <c r="Z267" s="26"/>
      <c r="AA267" s="52"/>
      <c r="AB267" s="52"/>
      <c r="AC267" s="52"/>
      <c r="AD267" s="52"/>
      <c r="AE267" s="52"/>
      <c r="AF267" s="52"/>
      <c r="AG267" s="52"/>
    </row>
    <row r="268" spans="2:33" outlineLevel="1">
      <c r="B268" s="186"/>
      <c r="C268" s="192"/>
      <c r="D268" s="26"/>
      <c r="E268" s="133">
        <f t="shared" si="9"/>
        <v>0</v>
      </c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93"/>
      <c r="S268" s="119"/>
      <c r="T268" s="119"/>
      <c r="U268" s="92"/>
      <c r="V268" s="26"/>
      <c r="W268" s="52"/>
      <c r="X268" s="52"/>
      <c r="Y268" s="52"/>
      <c r="Z268" s="26"/>
      <c r="AA268" s="52"/>
      <c r="AB268" s="52"/>
      <c r="AC268" s="52"/>
      <c r="AD268" s="52"/>
      <c r="AE268" s="52"/>
      <c r="AF268" s="52"/>
      <c r="AG268" s="52"/>
    </row>
    <row r="269" spans="2:33" outlineLevel="1">
      <c r="B269" s="186"/>
      <c r="C269" s="192"/>
      <c r="D269" s="26"/>
      <c r="E269" s="133">
        <f t="shared" si="9"/>
        <v>0</v>
      </c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93"/>
      <c r="S269" s="119"/>
      <c r="T269" s="119"/>
      <c r="U269" s="92"/>
      <c r="V269" s="26"/>
      <c r="W269" s="52"/>
      <c r="X269" s="52"/>
      <c r="Y269" s="52"/>
      <c r="Z269" s="26"/>
      <c r="AA269" s="52"/>
      <c r="AB269" s="52"/>
      <c r="AC269" s="52"/>
      <c r="AD269" s="52"/>
      <c r="AE269" s="52"/>
      <c r="AF269" s="52"/>
      <c r="AG269" s="52"/>
    </row>
    <row r="270" spans="2:33" outlineLevel="1">
      <c r="B270" s="186"/>
      <c r="C270" s="192"/>
      <c r="D270" s="26"/>
      <c r="E270" s="133">
        <f t="shared" si="9"/>
        <v>0</v>
      </c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93"/>
      <c r="S270" s="119"/>
      <c r="T270" s="119"/>
      <c r="U270" s="92"/>
      <c r="V270" s="26"/>
      <c r="W270" s="52"/>
      <c r="X270" s="52"/>
      <c r="Y270" s="52"/>
      <c r="Z270" s="26"/>
      <c r="AA270" s="52"/>
      <c r="AB270" s="52"/>
      <c r="AC270" s="52"/>
      <c r="AD270" s="52"/>
      <c r="AE270" s="52"/>
      <c r="AF270" s="52"/>
      <c r="AG270" s="52"/>
    </row>
    <row r="271" spans="2:33" outlineLevel="1">
      <c r="B271" s="186"/>
      <c r="C271" s="192"/>
      <c r="D271" s="26"/>
      <c r="E271" s="133">
        <f t="shared" si="9"/>
        <v>0</v>
      </c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93"/>
      <c r="S271" s="119"/>
      <c r="T271" s="119"/>
      <c r="U271" s="92"/>
      <c r="V271" s="26"/>
      <c r="W271" s="52"/>
      <c r="X271" s="52"/>
      <c r="Y271" s="52"/>
      <c r="Z271" s="26"/>
      <c r="AA271" s="52"/>
      <c r="AB271" s="52"/>
      <c r="AC271" s="52"/>
      <c r="AD271" s="52"/>
      <c r="AE271" s="52"/>
      <c r="AF271" s="52"/>
      <c r="AG271" s="52"/>
    </row>
    <row r="272" spans="2:33" outlineLevel="1">
      <c r="B272" s="186"/>
      <c r="C272" s="192"/>
      <c r="D272" s="26"/>
      <c r="E272" s="133">
        <f t="shared" si="9"/>
        <v>0</v>
      </c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93"/>
      <c r="S272" s="119"/>
      <c r="T272" s="119"/>
      <c r="U272" s="92"/>
      <c r="V272" s="26"/>
      <c r="W272" s="52"/>
      <c r="X272" s="52"/>
      <c r="Y272" s="52"/>
      <c r="Z272" s="26"/>
      <c r="AA272" s="52"/>
      <c r="AB272" s="52"/>
      <c r="AC272" s="52"/>
      <c r="AD272" s="52"/>
      <c r="AE272" s="52"/>
      <c r="AF272" s="52"/>
      <c r="AG272" s="52"/>
    </row>
    <row r="273" spans="2:33" ht="14.25" outlineLevel="1" thickBot="1">
      <c r="B273" s="189"/>
      <c r="C273" s="194"/>
      <c r="D273" s="31"/>
      <c r="E273" s="134">
        <f t="shared" ref="E273:E366" si="10">SUM(F273:Q273)</f>
        <v>0</v>
      </c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91"/>
      <c r="S273" s="116"/>
      <c r="T273" s="116"/>
      <c r="U273" s="117"/>
      <c r="V273" s="31"/>
      <c r="W273" s="50"/>
      <c r="X273" s="50"/>
      <c r="Y273" s="50"/>
      <c r="Z273" s="31"/>
      <c r="AA273" s="50"/>
      <c r="AB273" s="50"/>
      <c r="AC273" s="50"/>
      <c r="AD273" s="50"/>
      <c r="AE273" s="50"/>
      <c r="AF273" s="50"/>
      <c r="AG273" s="50"/>
    </row>
    <row r="274" spans="2:33" outlineLevel="1">
      <c r="B274" s="195">
        <v>3</v>
      </c>
      <c r="C274" s="172" t="s">
        <v>276</v>
      </c>
      <c r="D274" s="196">
        <f>'２７年度リーグ２部'!$AQ$8</f>
        <v>10</v>
      </c>
      <c r="E274" s="133">
        <f t="shared" si="10"/>
        <v>0</v>
      </c>
      <c r="F274" s="197">
        <v>0</v>
      </c>
      <c r="G274" s="197"/>
      <c r="H274" s="197"/>
      <c r="I274" s="208"/>
      <c r="J274" s="176"/>
      <c r="K274" s="197">
        <v>0</v>
      </c>
      <c r="L274" s="197">
        <v>0</v>
      </c>
      <c r="M274" s="208"/>
      <c r="N274" s="177"/>
      <c r="O274" s="197"/>
      <c r="P274" s="208"/>
      <c r="Q274" s="208"/>
      <c r="R274" s="212"/>
      <c r="S274" s="210"/>
      <c r="T274" s="210"/>
      <c r="U274" s="180"/>
      <c r="V274" s="172" t="s">
        <v>7</v>
      </c>
      <c r="W274" s="200"/>
      <c r="X274" s="200"/>
      <c r="Y274" s="200"/>
      <c r="Z274" s="172" t="s">
        <v>7</v>
      </c>
      <c r="AA274" s="200"/>
      <c r="AB274" s="200"/>
      <c r="AC274" s="200"/>
      <c r="AD274" s="200"/>
      <c r="AE274" s="200"/>
      <c r="AF274" s="200"/>
      <c r="AG274" s="200"/>
    </row>
    <row r="275" spans="2:33" outlineLevel="1">
      <c r="B275" s="201"/>
      <c r="C275" s="183"/>
      <c r="D275" s="26" t="s">
        <v>349</v>
      </c>
      <c r="E275" s="133">
        <f t="shared" si="10"/>
        <v>2</v>
      </c>
      <c r="F275" s="147"/>
      <c r="G275" s="147">
        <v>1</v>
      </c>
      <c r="H275" s="147"/>
      <c r="I275" s="147"/>
      <c r="J275" s="147"/>
      <c r="K275" s="147"/>
      <c r="L275" s="147"/>
      <c r="M275" s="147">
        <v>1</v>
      </c>
      <c r="N275" s="147"/>
      <c r="O275" s="147"/>
      <c r="P275" s="147"/>
      <c r="Q275" s="147"/>
      <c r="R275" s="193"/>
      <c r="S275" s="119"/>
      <c r="T275" s="119"/>
      <c r="U275" s="92"/>
      <c r="V275" s="26"/>
      <c r="W275" s="52"/>
      <c r="X275" s="52"/>
      <c r="Y275" s="52"/>
      <c r="Z275" s="26" t="s">
        <v>145</v>
      </c>
      <c r="AA275" s="52">
        <v>42176</v>
      </c>
      <c r="AB275" s="52"/>
      <c r="AC275" s="52"/>
      <c r="AD275" s="52"/>
      <c r="AE275" s="52"/>
      <c r="AF275" s="52"/>
      <c r="AG275" s="52"/>
    </row>
    <row r="276" spans="2:33" outlineLevel="1">
      <c r="B276" s="186"/>
      <c r="C276" s="202"/>
      <c r="D276" s="26" t="s">
        <v>94</v>
      </c>
      <c r="E276" s="133">
        <f t="shared" si="10"/>
        <v>0</v>
      </c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93"/>
      <c r="S276" s="119"/>
      <c r="T276" s="119"/>
      <c r="U276" s="92"/>
      <c r="V276" s="26"/>
      <c r="W276" s="52"/>
      <c r="X276" s="52"/>
      <c r="Y276" s="52"/>
      <c r="Z276" s="26" t="s">
        <v>455</v>
      </c>
      <c r="AA276" s="52">
        <v>42344</v>
      </c>
      <c r="AB276" s="52"/>
      <c r="AC276" s="52"/>
      <c r="AD276" s="52"/>
      <c r="AE276" s="52"/>
      <c r="AF276" s="52"/>
      <c r="AG276" s="52"/>
    </row>
    <row r="277" spans="2:33" outlineLevel="1">
      <c r="B277" s="186"/>
      <c r="C277" s="211"/>
      <c r="D277" s="26" t="s">
        <v>177</v>
      </c>
      <c r="E277" s="133">
        <f t="shared" si="10"/>
        <v>0</v>
      </c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93"/>
      <c r="S277" s="119"/>
      <c r="T277" s="119"/>
      <c r="U277" s="92"/>
      <c r="V277" s="26"/>
      <c r="W277" s="52"/>
      <c r="X277" s="52"/>
      <c r="Y277" s="52"/>
      <c r="Z277" s="26"/>
      <c r="AA277" s="52"/>
      <c r="AB277" s="52"/>
      <c r="AC277" s="52"/>
      <c r="AD277" s="52"/>
      <c r="AE277" s="52"/>
      <c r="AF277" s="52"/>
      <c r="AG277" s="52"/>
    </row>
    <row r="278" spans="2:33" outlineLevel="1">
      <c r="B278" s="186"/>
      <c r="C278" s="192"/>
      <c r="D278" s="26" t="s">
        <v>130</v>
      </c>
      <c r="E278" s="133">
        <f t="shared" si="10"/>
        <v>1</v>
      </c>
      <c r="F278" s="147"/>
      <c r="G278" s="147"/>
      <c r="H278" s="147">
        <v>1</v>
      </c>
      <c r="I278" s="147"/>
      <c r="J278" s="147"/>
      <c r="K278" s="147"/>
      <c r="L278" s="147"/>
      <c r="M278" s="147"/>
      <c r="N278" s="147"/>
      <c r="O278" s="147"/>
      <c r="P278" s="147"/>
      <c r="Q278" s="147"/>
      <c r="R278" s="193"/>
      <c r="S278" s="119"/>
      <c r="T278" s="119"/>
      <c r="U278" s="92"/>
      <c r="V278" s="26"/>
      <c r="W278" s="52"/>
      <c r="X278" s="52"/>
      <c r="Y278" s="52"/>
      <c r="Z278" s="26"/>
      <c r="AA278" s="52"/>
      <c r="AB278" s="52"/>
      <c r="AC278" s="52"/>
      <c r="AD278" s="52"/>
      <c r="AE278" s="52"/>
      <c r="AF278" s="52"/>
      <c r="AG278" s="52"/>
    </row>
    <row r="279" spans="2:33" outlineLevel="1">
      <c r="B279" s="186"/>
      <c r="C279" s="192" t="s">
        <v>407</v>
      </c>
      <c r="D279" s="26" t="s">
        <v>406</v>
      </c>
      <c r="E279" s="133">
        <f t="shared" si="10"/>
        <v>1</v>
      </c>
      <c r="F279" s="147"/>
      <c r="G279" s="147"/>
      <c r="H279" s="147"/>
      <c r="I279" s="147">
        <v>1</v>
      </c>
      <c r="J279" s="147"/>
      <c r="K279" s="147"/>
      <c r="L279" s="147"/>
      <c r="M279" s="147"/>
      <c r="N279" s="147"/>
      <c r="O279" s="147"/>
      <c r="P279" s="147"/>
      <c r="Q279" s="147"/>
      <c r="R279" s="193"/>
      <c r="S279" s="119"/>
      <c r="T279" s="119"/>
      <c r="U279" s="92"/>
      <c r="V279" s="26"/>
      <c r="W279" s="52"/>
      <c r="X279" s="52"/>
      <c r="Y279" s="52"/>
      <c r="Z279" s="26"/>
      <c r="AA279" s="52"/>
      <c r="AB279" s="52"/>
      <c r="AC279" s="52"/>
      <c r="AD279" s="52"/>
      <c r="AE279" s="52"/>
      <c r="AF279" s="52"/>
      <c r="AG279" s="52"/>
    </row>
    <row r="280" spans="2:33" outlineLevel="1">
      <c r="B280" s="186"/>
      <c r="C280" s="192"/>
      <c r="D280" s="26" t="s">
        <v>145</v>
      </c>
      <c r="E280" s="133">
        <f t="shared" si="10"/>
        <v>5</v>
      </c>
      <c r="F280" s="147"/>
      <c r="G280" s="147"/>
      <c r="H280" s="147"/>
      <c r="I280" s="147">
        <v>1</v>
      </c>
      <c r="J280" s="147">
        <v>2</v>
      </c>
      <c r="K280" s="147"/>
      <c r="L280" s="147"/>
      <c r="M280" s="147">
        <v>1</v>
      </c>
      <c r="N280" s="147">
        <v>1</v>
      </c>
      <c r="O280" s="147"/>
      <c r="P280" s="147"/>
      <c r="Q280" s="147"/>
      <c r="R280" s="193"/>
      <c r="S280" s="119"/>
      <c r="T280" s="119"/>
      <c r="U280" s="92"/>
      <c r="V280" s="26"/>
      <c r="W280" s="52"/>
      <c r="X280" s="52"/>
      <c r="Y280" s="52"/>
      <c r="Z280" s="26"/>
      <c r="AA280" s="52"/>
      <c r="AB280" s="52"/>
      <c r="AC280" s="52"/>
      <c r="AD280" s="52"/>
      <c r="AE280" s="52"/>
      <c r="AF280" s="52"/>
      <c r="AG280" s="52"/>
    </row>
    <row r="281" spans="2:33" outlineLevel="1">
      <c r="B281" s="186"/>
      <c r="C281" s="192"/>
      <c r="D281" s="26" t="s">
        <v>183</v>
      </c>
      <c r="E281" s="133">
        <f t="shared" si="10"/>
        <v>1</v>
      </c>
      <c r="F281" s="147"/>
      <c r="G281" s="147"/>
      <c r="H281" s="147">
        <v>1</v>
      </c>
      <c r="I281" s="147"/>
      <c r="J281" s="147"/>
      <c r="K281" s="147"/>
      <c r="L281" s="147"/>
      <c r="M281" s="147"/>
      <c r="N281" s="147"/>
      <c r="O281" s="147"/>
      <c r="P281" s="147"/>
      <c r="Q281" s="147"/>
      <c r="R281" s="193"/>
      <c r="S281" s="119"/>
      <c r="T281" s="119"/>
      <c r="U281" s="92"/>
      <c r="V281" s="26"/>
      <c r="W281" s="52"/>
      <c r="X281" s="52"/>
      <c r="Y281" s="52"/>
      <c r="Z281" s="26"/>
      <c r="AA281" s="52"/>
      <c r="AB281" s="52"/>
      <c r="AC281" s="52"/>
      <c r="AD281" s="52"/>
      <c r="AE281" s="52"/>
      <c r="AF281" s="52"/>
      <c r="AG281" s="52"/>
    </row>
    <row r="282" spans="2:33" outlineLevel="1">
      <c r="B282" s="186"/>
      <c r="C282" s="192"/>
      <c r="D282" s="26" t="s">
        <v>187</v>
      </c>
      <c r="E282" s="133">
        <f t="shared" si="10"/>
        <v>1</v>
      </c>
      <c r="F282" s="147"/>
      <c r="G282" s="147"/>
      <c r="H282" s="147"/>
      <c r="I282" s="147">
        <v>1</v>
      </c>
      <c r="J282" s="147"/>
      <c r="K282" s="147"/>
      <c r="L282" s="147"/>
      <c r="M282" s="147"/>
      <c r="N282" s="147"/>
      <c r="O282" s="147"/>
      <c r="P282" s="147"/>
      <c r="Q282" s="147"/>
      <c r="R282" s="193"/>
      <c r="S282" s="119"/>
      <c r="T282" s="119"/>
      <c r="U282" s="92"/>
      <c r="V282" s="26"/>
      <c r="W282" s="52"/>
      <c r="X282" s="52"/>
      <c r="Y282" s="52"/>
      <c r="Z282" s="26"/>
      <c r="AA282" s="52"/>
      <c r="AB282" s="52"/>
      <c r="AC282" s="52"/>
      <c r="AD282" s="52"/>
      <c r="AE282" s="52"/>
      <c r="AF282" s="52"/>
      <c r="AG282" s="52"/>
    </row>
    <row r="283" spans="2:33" outlineLevel="1">
      <c r="B283" s="186"/>
      <c r="C283" s="192" t="s">
        <v>407</v>
      </c>
      <c r="D283" s="26" t="s">
        <v>544</v>
      </c>
      <c r="E283" s="133">
        <f t="shared" ref="E283:E286" si="11">SUM(F283:Q283)</f>
        <v>1</v>
      </c>
      <c r="F283" s="324"/>
      <c r="G283" s="324"/>
      <c r="H283" s="324"/>
      <c r="I283" s="324"/>
      <c r="J283" s="324"/>
      <c r="K283" s="324"/>
      <c r="L283" s="324"/>
      <c r="M283" s="324"/>
      <c r="N283" s="324"/>
      <c r="O283" s="324">
        <v>1</v>
      </c>
      <c r="P283" s="324"/>
      <c r="Q283" s="324"/>
      <c r="R283" s="193"/>
      <c r="S283" s="119"/>
      <c r="T283" s="119"/>
      <c r="U283" s="92"/>
      <c r="V283" s="26"/>
      <c r="W283" s="52"/>
      <c r="X283" s="52"/>
      <c r="Y283" s="52"/>
      <c r="Z283" s="26"/>
      <c r="AA283" s="52"/>
      <c r="AB283" s="52"/>
      <c r="AC283" s="52"/>
      <c r="AD283" s="52"/>
      <c r="AE283" s="52"/>
      <c r="AF283" s="52"/>
      <c r="AG283" s="52"/>
    </row>
    <row r="284" spans="2:33" outlineLevel="1">
      <c r="B284" s="186"/>
      <c r="C284" s="192"/>
      <c r="D284" s="26" t="s">
        <v>545</v>
      </c>
      <c r="E284" s="133">
        <f t="shared" si="11"/>
        <v>2</v>
      </c>
      <c r="F284" s="324"/>
      <c r="G284" s="324"/>
      <c r="H284" s="324"/>
      <c r="I284" s="324"/>
      <c r="J284" s="324"/>
      <c r="K284" s="324"/>
      <c r="L284" s="324"/>
      <c r="M284" s="324"/>
      <c r="N284" s="324"/>
      <c r="O284" s="324">
        <v>2</v>
      </c>
      <c r="P284" s="324"/>
      <c r="Q284" s="324"/>
      <c r="R284" s="193"/>
      <c r="S284" s="119"/>
      <c r="T284" s="119"/>
      <c r="U284" s="92"/>
      <c r="V284" s="26"/>
      <c r="W284" s="52"/>
      <c r="X284" s="52"/>
      <c r="Y284" s="52"/>
      <c r="Z284" s="26"/>
      <c r="AA284" s="52"/>
      <c r="AB284" s="52"/>
      <c r="AC284" s="52"/>
      <c r="AD284" s="52"/>
      <c r="AE284" s="52"/>
      <c r="AF284" s="52"/>
      <c r="AG284" s="52"/>
    </row>
    <row r="285" spans="2:33" outlineLevel="1">
      <c r="B285" s="186"/>
      <c r="C285" s="192"/>
      <c r="D285" s="26"/>
      <c r="E285" s="133">
        <f t="shared" si="11"/>
        <v>0</v>
      </c>
      <c r="F285" s="324"/>
      <c r="G285" s="324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193"/>
      <c r="S285" s="119"/>
      <c r="T285" s="119"/>
      <c r="U285" s="92"/>
      <c r="V285" s="26"/>
      <c r="W285" s="52"/>
      <c r="X285" s="52"/>
      <c r="Y285" s="52"/>
      <c r="Z285" s="26"/>
      <c r="AA285" s="52"/>
      <c r="AB285" s="52"/>
      <c r="AC285" s="52"/>
      <c r="AD285" s="52"/>
      <c r="AE285" s="52"/>
      <c r="AF285" s="52"/>
      <c r="AG285" s="52"/>
    </row>
    <row r="286" spans="2:33" outlineLevel="1">
      <c r="B286" s="186"/>
      <c r="C286" s="192"/>
      <c r="D286" s="26"/>
      <c r="E286" s="133">
        <f t="shared" si="11"/>
        <v>0</v>
      </c>
      <c r="F286" s="324"/>
      <c r="G286" s="324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193"/>
      <c r="S286" s="119"/>
      <c r="T286" s="119"/>
      <c r="U286" s="92"/>
      <c r="V286" s="26"/>
      <c r="W286" s="52"/>
      <c r="X286" s="52"/>
      <c r="Y286" s="52"/>
      <c r="Z286" s="26"/>
      <c r="AA286" s="52"/>
      <c r="AB286" s="52"/>
      <c r="AC286" s="52"/>
      <c r="AD286" s="52"/>
      <c r="AE286" s="52"/>
      <c r="AF286" s="52"/>
      <c r="AG286" s="52"/>
    </row>
    <row r="287" spans="2:33" outlineLevel="1">
      <c r="B287" s="186"/>
      <c r="C287" s="192"/>
      <c r="D287" s="26"/>
      <c r="E287" s="133">
        <f t="shared" si="10"/>
        <v>0</v>
      </c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93"/>
      <c r="S287" s="119"/>
      <c r="T287" s="119"/>
      <c r="U287" s="92"/>
      <c r="V287" s="26"/>
      <c r="W287" s="52"/>
      <c r="X287" s="52"/>
      <c r="Y287" s="52"/>
      <c r="Z287" s="26"/>
      <c r="AA287" s="52"/>
      <c r="AB287" s="52"/>
      <c r="AC287" s="52"/>
      <c r="AD287" s="52"/>
      <c r="AE287" s="52"/>
      <c r="AF287" s="52"/>
      <c r="AG287" s="52"/>
    </row>
    <row r="288" spans="2:33" ht="14.25" outlineLevel="1" thickBot="1">
      <c r="B288" s="189"/>
      <c r="C288" s="194"/>
      <c r="D288" s="31" t="s">
        <v>487</v>
      </c>
      <c r="E288" s="134">
        <f t="shared" si="10"/>
        <v>1</v>
      </c>
      <c r="F288" s="153"/>
      <c r="G288" s="153"/>
      <c r="H288" s="153"/>
      <c r="I288" s="153"/>
      <c r="J288" s="153"/>
      <c r="K288" s="153"/>
      <c r="L288" s="153"/>
      <c r="M288" s="153"/>
      <c r="N288" s="153">
        <v>1</v>
      </c>
      <c r="O288" s="153"/>
      <c r="P288" s="153"/>
      <c r="Q288" s="153"/>
      <c r="R288" s="191"/>
      <c r="S288" s="116"/>
      <c r="T288" s="116"/>
      <c r="U288" s="117"/>
      <c r="V288" s="31"/>
      <c r="W288" s="50"/>
      <c r="X288" s="50"/>
      <c r="Y288" s="50"/>
      <c r="Z288" s="31"/>
      <c r="AA288" s="50"/>
      <c r="AB288" s="50"/>
      <c r="AC288" s="50"/>
      <c r="AD288" s="50"/>
      <c r="AE288" s="50"/>
      <c r="AF288" s="50"/>
      <c r="AG288" s="50"/>
    </row>
    <row r="289" spans="2:33" outlineLevel="1">
      <c r="B289" s="235">
        <v>4</v>
      </c>
      <c r="C289" s="236" t="s">
        <v>10</v>
      </c>
      <c r="D289" s="221">
        <f>'２７年度リーグ２部'!$AQ$14</f>
        <v>10</v>
      </c>
      <c r="E289" s="133">
        <f t="shared" si="10"/>
        <v>0</v>
      </c>
      <c r="F289" s="237"/>
      <c r="G289" s="216"/>
      <c r="H289" s="216"/>
      <c r="I289" s="214"/>
      <c r="J289" s="237"/>
      <c r="K289" s="215">
        <v>0</v>
      </c>
      <c r="L289" s="177"/>
      <c r="M289" s="216"/>
      <c r="N289" s="207"/>
      <c r="O289" s="197">
        <v>0</v>
      </c>
      <c r="P289" s="237"/>
      <c r="Q289" s="237"/>
      <c r="R289" s="238"/>
      <c r="S289" s="239"/>
      <c r="T289" s="239"/>
      <c r="U289" s="240"/>
      <c r="V289" s="236" t="s">
        <v>10</v>
      </c>
      <c r="W289" s="241"/>
      <c r="X289" s="241"/>
      <c r="Y289" s="241"/>
      <c r="Z289" s="236" t="s">
        <v>10</v>
      </c>
      <c r="AA289" s="241"/>
      <c r="AB289" s="241"/>
      <c r="AC289" s="241"/>
      <c r="AD289" s="241"/>
      <c r="AE289" s="241"/>
      <c r="AF289" s="241"/>
      <c r="AG289" s="241"/>
    </row>
    <row r="290" spans="2:33" outlineLevel="1">
      <c r="B290" s="201"/>
      <c r="C290" s="183"/>
      <c r="D290" s="31" t="s">
        <v>135</v>
      </c>
      <c r="E290" s="133">
        <f t="shared" si="10"/>
        <v>2</v>
      </c>
      <c r="F290" s="153"/>
      <c r="G290" s="153">
        <v>1</v>
      </c>
      <c r="H290" s="153"/>
      <c r="I290" s="153"/>
      <c r="J290" s="153">
        <v>1</v>
      </c>
      <c r="K290" s="153"/>
      <c r="L290" s="153"/>
      <c r="M290" s="153"/>
      <c r="N290" s="153"/>
      <c r="O290" s="153"/>
      <c r="P290" s="153"/>
      <c r="Q290" s="153"/>
      <c r="R290" s="191"/>
      <c r="S290" s="116"/>
      <c r="T290" s="116"/>
      <c r="U290" s="117"/>
      <c r="V290" s="31"/>
      <c r="W290" s="50"/>
      <c r="X290" s="50"/>
      <c r="Y290" s="50"/>
      <c r="Z290" s="31" t="s">
        <v>325</v>
      </c>
      <c r="AA290" s="50">
        <v>42155</v>
      </c>
      <c r="AB290" s="50"/>
      <c r="AC290" s="50"/>
      <c r="AD290" s="50"/>
      <c r="AE290" s="50"/>
      <c r="AF290" s="50"/>
      <c r="AG290" s="50"/>
    </row>
    <row r="291" spans="2:33" outlineLevel="1">
      <c r="B291" s="189"/>
      <c r="C291" s="190"/>
      <c r="D291" s="31" t="s">
        <v>66</v>
      </c>
      <c r="E291" s="133">
        <f t="shared" si="10"/>
        <v>4</v>
      </c>
      <c r="F291" s="153"/>
      <c r="G291" s="153"/>
      <c r="H291" s="153">
        <v>1</v>
      </c>
      <c r="I291" s="153">
        <v>1</v>
      </c>
      <c r="J291" s="153">
        <v>1</v>
      </c>
      <c r="K291" s="153"/>
      <c r="L291" s="153">
        <v>1</v>
      </c>
      <c r="M291" s="153"/>
      <c r="N291" s="153"/>
      <c r="O291" s="153"/>
      <c r="P291" s="153"/>
      <c r="Q291" s="153"/>
      <c r="R291" s="191"/>
      <c r="S291" s="116"/>
      <c r="T291" s="116"/>
      <c r="U291" s="117"/>
      <c r="V291" s="31"/>
      <c r="W291" s="50"/>
      <c r="X291" s="50"/>
      <c r="Y291" s="50"/>
      <c r="Z291" s="31"/>
      <c r="AA291" s="50"/>
      <c r="AB291" s="50"/>
      <c r="AC291" s="50"/>
      <c r="AD291" s="50"/>
      <c r="AE291" s="50"/>
      <c r="AF291" s="50"/>
      <c r="AG291" s="50"/>
    </row>
    <row r="292" spans="2:33" outlineLevel="1">
      <c r="B292" s="189"/>
      <c r="C292" s="194"/>
      <c r="D292" s="31" t="s">
        <v>67</v>
      </c>
      <c r="E292" s="133">
        <f t="shared" si="10"/>
        <v>0</v>
      </c>
      <c r="F292" s="153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91"/>
      <c r="S292" s="116"/>
      <c r="T292" s="116"/>
      <c r="U292" s="117"/>
      <c r="V292" s="31"/>
      <c r="W292" s="50"/>
      <c r="X292" s="50"/>
      <c r="Y292" s="50"/>
      <c r="Z292" s="31"/>
      <c r="AA292" s="50"/>
      <c r="AB292" s="50"/>
      <c r="AC292" s="50"/>
      <c r="AD292" s="50"/>
      <c r="AE292" s="50"/>
      <c r="AF292" s="50"/>
      <c r="AG292" s="50"/>
    </row>
    <row r="293" spans="2:33" outlineLevel="1">
      <c r="B293" s="189"/>
      <c r="C293" s="194"/>
      <c r="D293" s="31" t="s">
        <v>68</v>
      </c>
      <c r="E293" s="133">
        <f t="shared" si="10"/>
        <v>1</v>
      </c>
      <c r="F293" s="153"/>
      <c r="G293" s="153"/>
      <c r="H293" s="153"/>
      <c r="I293" s="153"/>
      <c r="J293" s="153"/>
      <c r="K293" s="153"/>
      <c r="L293" s="153"/>
      <c r="M293" s="153"/>
      <c r="N293" s="153">
        <v>1</v>
      </c>
      <c r="O293" s="153"/>
      <c r="P293" s="153"/>
      <c r="Q293" s="153"/>
      <c r="R293" s="191"/>
      <c r="S293" s="116"/>
      <c r="T293" s="116"/>
      <c r="U293" s="117"/>
      <c r="V293" s="31"/>
      <c r="W293" s="50"/>
      <c r="X293" s="50"/>
      <c r="Y293" s="50"/>
      <c r="Z293" s="31"/>
      <c r="AA293" s="50"/>
      <c r="AB293" s="50"/>
      <c r="AC293" s="50"/>
      <c r="AD293" s="50"/>
      <c r="AE293" s="50"/>
      <c r="AF293" s="50"/>
      <c r="AG293" s="50"/>
    </row>
    <row r="294" spans="2:33" outlineLevel="1">
      <c r="B294" s="189"/>
      <c r="C294" s="194"/>
      <c r="D294" s="31" t="s">
        <v>289</v>
      </c>
      <c r="E294" s="133">
        <f t="shared" si="10"/>
        <v>4</v>
      </c>
      <c r="F294" s="153">
        <v>1</v>
      </c>
      <c r="G294" s="153"/>
      <c r="H294" s="153"/>
      <c r="I294" s="153">
        <v>1</v>
      </c>
      <c r="J294" s="153">
        <v>1</v>
      </c>
      <c r="K294" s="153"/>
      <c r="L294" s="153"/>
      <c r="M294" s="153"/>
      <c r="N294" s="153">
        <v>1</v>
      </c>
      <c r="O294" s="153"/>
      <c r="P294" s="153"/>
      <c r="Q294" s="153"/>
      <c r="R294" s="191"/>
      <c r="S294" s="116"/>
      <c r="T294" s="116"/>
      <c r="U294" s="117"/>
      <c r="V294" s="31"/>
      <c r="W294" s="50"/>
      <c r="X294" s="50"/>
      <c r="Y294" s="50"/>
      <c r="Z294" s="31"/>
      <c r="AA294" s="50"/>
      <c r="AB294" s="50"/>
      <c r="AC294" s="50"/>
      <c r="AD294" s="50"/>
      <c r="AE294" s="50"/>
      <c r="AF294" s="50"/>
      <c r="AG294" s="50"/>
    </row>
    <row r="295" spans="2:33" outlineLevel="1">
      <c r="B295" s="189"/>
      <c r="C295" s="194"/>
      <c r="D295" s="31" t="s">
        <v>152</v>
      </c>
      <c r="E295" s="133">
        <f t="shared" si="10"/>
        <v>1</v>
      </c>
      <c r="F295" s="153"/>
      <c r="G295" s="153"/>
      <c r="H295" s="153"/>
      <c r="I295" s="153"/>
      <c r="J295" s="153"/>
      <c r="K295" s="153"/>
      <c r="L295" s="153"/>
      <c r="M295" s="153">
        <v>1</v>
      </c>
      <c r="N295" s="153"/>
      <c r="O295" s="153"/>
      <c r="P295" s="153"/>
      <c r="Q295" s="153"/>
      <c r="R295" s="191"/>
      <c r="S295" s="116"/>
      <c r="T295" s="116"/>
      <c r="U295" s="117"/>
      <c r="V295" s="31"/>
      <c r="W295" s="50"/>
      <c r="X295" s="50"/>
      <c r="Y295" s="50"/>
      <c r="Z295" s="31"/>
      <c r="AA295" s="50"/>
      <c r="AB295" s="50"/>
      <c r="AC295" s="50"/>
      <c r="AD295" s="50"/>
      <c r="AE295" s="50"/>
      <c r="AF295" s="50"/>
      <c r="AG295" s="50"/>
    </row>
    <row r="296" spans="2:33" outlineLevel="1">
      <c r="B296" s="189"/>
      <c r="C296" s="194"/>
      <c r="D296" s="31" t="s">
        <v>208</v>
      </c>
      <c r="E296" s="133">
        <f t="shared" si="10"/>
        <v>0</v>
      </c>
      <c r="F296" s="153"/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  <c r="Q296" s="153"/>
      <c r="R296" s="191"/>
      <c r="S296" s="116"/>
      <c r="T296" s="116"/>
      <c r="U296" s="117"/>
      <c r="V296" s="31"/>
      <c r="W296" s="50"/>
      <c r="X296" s="50"/>
      <c r="Y296" s="50"/>
      <c r="Z296" s="31"/>
      <c r="AA296" s="50"/>
      <c r="AB296" s="50"/>
      <c r="AC296" s="50"/>
      <c r="AD296" s="50"/>
      <c r="AE296" s="50"/>
      <c r="AF296" s="50"/>
      <c r="AG296" s="50"/>
    </row>
    <row r="297" spans="2:33" outlineLevel="1">
      <c r="B297" s="189"/>
      <c r="C297" s="194"/>
      <c r="D297" s="31" t="s">
        <v>463</v>
      </c>
      <c r="E297" s="133">
        <f t="shared" si="10"/>
        <v>1</v>
      </c>
      <c r="F297" s="153"/>
      <c r="G297" s="153"/>
      <c r="H297" s="153"/>
      <c r="I297" s="153"/>
      <c r="J297" s="153"/>
      <c r="K297" s="153"/>
      <c r="L297" s="153">
        <v>1</v>
      </c>
      <c r="M297" s="153"/>
      <c r="N297" s="153"/>
      <c r="O297" s="153"/>
      <c r="P297" s="153"/>
      <c r="Q297" s="153"/>
      <c r="R297" s="191"/>
      <c r="S297" s="116"/>
      <c r="T297" s="116"/>
      <c r="U297" s="117"/>
      <c r="V297" s="31"/>
      <c r="W297" s="50"/>
      <c r="X297" s="50"/>
      <c r="Y297" s="50"/>
      <c r="Z297" s="31"/>
      <c r="AA297" s="50"/>
      <c r="AB297" s="50"/>
      <c r="AC297" s="50"/>
      <c r="AD297" s="50"/>
      <c r="AE297" s="50"/>
      <c r="AF297" s="50"/>
      <c r="AG297" s="50"/>
    </row>
    <row r="298" spans="2:33" outlineLevel="1">
      <c r="B298" s="189"/>
      <c r="C298" s="194" t="s">
        <v>483</v>
      </c>
      <c r="D298" s="31" t="s">
        <v>482</v>
      </c>
      <c r="E298" s="133">
        <f t="shared" si="10"/>
        <v>1</v>
      </c>
      <c r="F298" s="153"/>
      <c r="G298" s="153"/>
      <c r="H298" s="153"/>
      <c r="I298" s="153"/>
      <c r="J298" s="153"/>
      <c r="K298" s="153"/>
      <c r="L298" s="153"/>
      <c r="M298" s="153">
        <v>1</v>
      </c>
      <c r="N298" s="153"/>
      <c r="O298" s="153"/>
      <c r="P298" s="153"/>
      <c r="Q298" s="153"/>
      <c r="R298" s="191"/>
      <c r="S298" s="116"/>
      <c r="T298" s="116"/>
      <c r="U298" s="117"/>
      <c r="V298" s="31"/>
      <c r="W298" s="50"/>
      <c r="X298" s="50"/>
      <c r="Y298" s="50"/>
      <c r="Z298" s="31"/>
      <c r="AA298" s="50"/>
      <c r="AB298" s="50"/>
      <c r="AC298" s="50"/>
      <c r="AD298" s="50"/>
      <c r="AE298" s="50"/>
      <c r="AF298" s="50"/>
      <c r="AG298" s="50"/>
    </row>
    <row r="299" spans="2:33" outlineLevel="1">
      <c r="B299" s="189"/>
      <c r="C299" s="194" t="s">
        <v>407</v>
      </c>
      <c r="D299" s="31" t="s">
        <v>538</v>
      </c>
      <c r="E299" s="133">
        <f t="shared" si="10"/>
        <v>1</v>
      </c>
      <c r="F299" s="153"/>
      <c r="G299" s="153"/>
      <c r="H299" s="153"/>
      <c r="I299" s="153"/>
      <c r="J299" s="153"/>
      <c r="K299" s="153"/>
      <c r="L299" s="153"/>
      <c r="M299" s="153"/>
      <c r="N299" s="153">
        <v>1</v>
      </c>
      <c r="O299" s="153"/>
      <c r="P299" s="153"/>
      <c r="Q299" s="153"/>
      <c r="R299" s="191"/>
      <c r="S299" s="116"/>
      <c r="T299" s="116"/>
      <c r="U299" s="117"/>
      <c r="V299" s="31"/>
      <c r="W299" s="50"/>
      <c r="X299" s="50"/>
      <c r="Y299" s="50"/>
      <c r="Z299" s="31"/>
      <c r="AA299" s="50"/>
      <c r="AB299" s="50"/>
      <c r="AC299" s="50"/>
      <c r="AD299" s="50"/>
      <c r="AE299" s="50"/>
      <c r="AF299" s="50"/>
      <c r="AG299" s="50"/>
    </row>
    <row r="300" spans="2:33" outlineLevel="1">
      <c r="B300" s="189"/>
      <c r="C300" s="194"/>
      <c r="D300" s="31"/>
      <c r="E300" s="133">
        <f t="shared" si="10"/>
        <v>0</v>
      </c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91"/>
      <c r="S300" s="116"/>
      <c r="T300" s="116"/>
      <c r="U300" s="117"/>
      <c r="V300" s="31"/>
      <c r="W300" s="50"/>
      <c r="X300" s="50"/>
      <c r="Y300" s="50"/>
      <c r="Z300" s="31"/>
      <c r="AA300" s="50"/>
      <c r="AB300" s="50"/>
      <c r="AC300" s="50"/>
      <c r="AD300" s="50"/>
      <c r="AE300" s="50"/>
      <c r="AF300" s="50"/>
      <c r="AG300" s="50"/>
    </row>
    <row r="301" spans="2:33" outlineLevel="1">
      <c r="B301" s="189"/>
      <c r="C301" s="194"/>
      <c r="D301" s="31"/>
      <c r="E301" s="133">
        <f t="shared" si="10"/>
        <v>0</v>
      </c>
      <c r="F301" s="153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91"/>
      <c r="S301" s="116"/>
      <c r="T301" s="116"/>
      <c r="U301" s="117"/>
      <c r="V301" s="31"/>
      <c r="W301" s="50"/>
      <c r="X301" s="50"/>
      <c r="Y301" s="50"/>
      <c r="Z301" s="31"/>
      <c r="AA301" s="50"/>
      <c r="AB301" s="50"/>
      <c r="AC301" s="50"/>
      <c r="AD301" s="50"/>
      <c r="AE301" s="50"/>
      <c r="AF301" s="50"/>
      <c r="AG301" s="50"/>
    </row>
    <row r="302" spans="2:33" outlineLevel="1">
      <c r="B302" s="189"/>
      <c r="C302" s="194"/>
      <c r="D302" s="31"/>
      <c r="E302" s="133">
        <f t="shared" si="10"/>
        <v>0</v>
      </c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91"/>
      <c r="S302" s="116"/>
      <c r="T302" s="116"/>
      <c r="U302" s="117"/>
      <c r="V302" s="31"/>
      <c r="W302" s="50"/>
      <c r="X302" s="50"/>
      <c r="Y302" s="50"/>
      <c r="Z302" s="31"/>
      <c r="AA302" s="50"/>
      <c r="AB302" s="50"/>
      <c r="AC302" s="50"/>
      <c r="AD302" s="50"/>
      <c r="AE302" s="50"/>
      <c r="AF302" s="50"/>
      <c r="AG302" s="50"/>
    </row>
    <row r="303" spans="2:33" ht="14.25" outlineLevel="1" thickBot="1">
      <c r="B303" s="242"/>
      <c r="C303" s="194"/>
      <c r="D303" s="99"/>
      <c r="E303" s="133">
        <f t="shared" si="10"/>
        <v>0</v>
      </c>
      <c r="F303" s="243"/>
      <c r="G303" s="243"/>
      <c r="H303" s="243"/>
      <c r="I303" s="243"/>
      <c r="J303" s="243"/>
      <c r="K303" s="243"/>
      <c r="L303" s="243"/>
      <c r="M303" s="243"/>
      <c r="N303" s="243"/>
      <c r="O303" s="243"/>
      <c r="P303" s="243"/>
      <c r="Q303" s="243"/>
      <c r="R303" s="244"/>
      <c r="S303" s="127"/>
      <c r="T303" s="127"/>
      <c r="U303" s="128"/>
      <c r="V303" s="99"/>
      <c r="W303" s="100"/>
      <c r="X303" s="100"/>
      <c r="Y303" s="100"/>
      <c r="Z303" s="99"/>
      <c r="AA303" s="100"/>
      <c r="AB303" s="100"/>
      <c r="AC303" s="100"/>
      <c r="AD303" s="100"/>
      <c r="AE303" s="100"/>
      <c r="AF303" s="100"/>
      <c r="AG303" s="100"/>
    </row>
    <row r="304" spans="2:33" outlineLevel="1">
      <c r="B304" s="195">
        <v>5</v>
      </c>
      <c r="C304" s="236" t="s">
        <v>11</v>
      </c>
      <c r="D304" s="221">
        <f>'２７年度リーグ２部'!$AQ$17</f>
        <v>10</v>
      </c>
      <c r="E304" s="174">
        <f t="shared" si="10"/>
        <v>0</v>
      </c>
      <c r="F304" s="197"/>
      <c r="G304" s="197">
        <v>0</v>
      </c>
      <c r="H304" s="216"/>
      <c r="I304" s="197"/>
      <c r="J304" s="197">
        <v>0</v>
      </c>
      <c r="K304" s="197">
        <v>0</v>
      </c>
      <c r="L304" s="197">
        <v>0</v>
      </c>
      <c r="M304" s="317" t="s">
        <v>314</v>
      </c>
      <c r="N304" s="214"/>
      <c r="O304" s="197">
        <v>0</v>
      </c>
      <c r="P304" s="197"/>
      <c r="Q304" s="207"/>
      <c r="R304" s="212"/>
      <c r="S304" s="199"/>
      <c r="T304" s="199"/>
      <c r="U304" s="180"/>
      <c r="V304" s="236" t="s">
        <v>11</v>
      </c>
      <c r="W304" s="200"/>
      <c r="X304" s="200"/>
      <c r="Y304" s="200"/>
      <c r="Z304" s="245" t="s">
        <v>11</v>
      </c>
      <c r="AA304" s="200"/>
      <c r="AB304" s="200"/>
      <c r="AC304" s="200"/>
      <c r="AD304" s="200"/>
      <c r="AE304" s="200"/>
      <c r="AF304" s="200"/>
      <c r="AG304" s="200"/>
    </row>
    <row r="305" spans="2:33" outlineLevel="1">
      <c r="B305" s="41"/>
      <c r="C305" s="246"/>
      <c r="D305" s="26" t="s">
        <v>54</v>
      </c>
      <c r="E305" s="133">
        <f t="shared" si="10"/>
        <v>0</v>
      </c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93"/>
      <c r="S305" s="119"/>
      <c r="T305" s="119"/>
      <c r="U305" s="92"/>
      <c r="V305" s="26"/>
      <c r="W305" s="52"/>
      <c r="X305" s="52"/>
      <c r="Y305" s="52"/>
      <c r="Z305" s="26" t="s">
        <v>251</v>
      </c>
      <c r="AA305" s="52">
        <v>42148</v>
      </c>
      <c r="AB305" s="52"/>
      <c r="AC305" s="52"/>
      <c r="AD305" s="52"/>
      <c r="AE305" s="52"/>
      <c r="AF305" s="52"/>
      <c r="AG305" s="52"/>
    </row>
    <row r="306" spans="2:33" outlineLevel="1">
      <c r="B306" s="186"/>
      <c r="C306" s="202"/>
      <c r="D306" s="26" t="s">
        <v>607</v>
      </c>
      <c r="E306" s="133">
        <f t="shared" si="10"/>
        <v>1</v>
      </c>
      <c r="F306" s="147"/>
      <c r="G306" s="147"/>
      <c r="H306" s="147"/>
      <c r="I306" s="147"/>
      <c r="J306" s="147"/>
      <c r="K306" s="147"/>
      <c r="L306" s="147"/>
      <c r="M306" s="147"/>
      <c r="N306" s="147">
        <v>1</v>
      </c>
      <c r="O306" s="147"/>
      <c r="P306" s="147"/>
      <c r="Q306" s="147"/>
      <c r="R306" s="193"/>
      <c r="S306" s="119"/>
      <c r="T306" s="119"/>
      <c r="U306" s="92"/>
      <c r="V306" s="26"/>
      <c r="W306" s="52"/>
      <c r="X306" s="52"/>
      <c r="Y306" s="52"/>
      <c r="Z306" s="26"/>
      <c r="AA306" s="52"/>
      <c r="AB306" s="52"/>
      <c r="AC306" s="52"/>
      <c r="AD306" s="52"/>
      <c r="AE306" s="52"/>
      <c r="AF306" s="52"/>
      <c r="AG306" s="52"/>
    </row>
    <row r="307" spans="2:33" outlineLevel="1">
      <c r="B307" s="186"/>
      <c r="C307" s="211"/>
      <c r="D307" s="26" t="s">
        <v>76</v>
      </c>
      <c r="E307" s="133">
        <f t="shared" si="10"/>
        <v>3</v>
      </c>
      <c r="F307" s="147">
        <v>2</v>
      </c>
      <c r="G307" s="147"/>
      <c r="H307" s="147"/>
      <c r="I307" s="147"/>
      <c r="J307" s="147"/>
      <c r="K307" s="147"/>
      <c r="L307" s="147"/>
      <c r="M307" s="147"/>
      <c r="N307" s="147">
        <v>1</v>
      </c>
      <c r="O307" s="147"/>
      <c r="P307" s="147"/>
      <c r="Q307" s="147"/>
      <c r="R307" s="193"/>
      <c r="S307" s="119"/>
      <c r="T307" s="119"/>
      <c r="U307" s="92"/>
      <c r="V307" s="26"/>
      <c r="W307" s="52"/>
      <c r="X307" s="52"/>
      <c r="Y307" s="52"/>
      <c r="Z307" s="26"/>
      <c r="AA307" s="52"/>
      <c r="AB307" s="52"/>
      <c r="AC307" s="52"/>
      <c r="AD307" s="52"/>
      <c r="AE307" s="52"/>
      <c r="AF307" s="52"/>
      <c r="AG307" s="52"/>
    </row>
    <row r="308" spans="2:33" outlineLevel="1">
      <c r="B308" s="186"/>
      <c r="C308" s="192"/>
      <c r="D308" s="26" t="s">
        <v>243</v>
      </c>
      <c r="E308" s="133">
        <f t="shared" si="10"/>
        <v>1</v>
      </c>
      <c r="F308" s="147"/>
      <c r="G308" s="147"/>
      <c r="H308" s="147"/>
      <c r="I308" s="147"/>
      <c r="J308" s="147"/>
      <c r="K308" s="147"/>
      <c r="L308" s="147"/>
      <c r="M308" s="147"/>
      <c r="N308" s="147">
        <v>1</v>
      </c>
      <c r="O308" s="147"/>
      <c r="P308" s="147"/>
      <c r="Q308" s="147"/>
      <c r="R308" s="193"/>
      <c r="S308" s="119"/>
      <c r="T308" s="119"/>
      <c r="U308" s="92"/>
      <c r="V308" s="26"/>
      <c r="W308" s="52"/>
      <c r="X308" s="52"/>
      <c r="Y308" s="52"/>
      <c r="Z308" s="26"/>
      <c r="AA308" s="52"/>
      <c r="AB308" s="52"/>
      <c r="AC308" s="52"/>
      <c r="AD308" s="52"/>
      <c r="AE308" s="52"/>
      <c r="AF308" s="52"/>
      <c r="AG308" s="52"/>
    </row>
    <row r="309" spans="2:33" outlineLevel="1">
      <c r="B309" s="186"/>
      <c r="C309" s="192"/>
      <c r="D309" s="26" t="s">
        <v>86</v>
      </c>
      <c r="E309" s="133">
        <f t="shared" si="10"/>
        <v>0</v>
      </c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93"/>
      <c r="S309" s="119"/>
      <c r="T309" s="119"/>
      <c r="U309" s="92"/>
      <c r="V309" s="26"/>
      <c r="W309" s="52"/>
      <c r="X309" s="52"/>
      <c r="Y309" s="52"/>
      <c r="Z309" s="26"/>
      <c r="AA309" s="52"/>
      <c r="AB309" s="52"/>
      <c r="AC309" s="52"/>
      <c r="AD309" s="52"/>
      <c r="AE309" s="52"/>
      <c r="AF309" s="52"/>
      <c r="AG309" s="52"/>
    </row>
    <row r="310" spans="2:33" outlineLevel="1">
      <c r="B310" s="186"/>
      <c r="C310" s="192"/>
      <c r="D310" s="26" t="s">
        <v>107</v>
      </c>
      <c r="E310" s="133">
        <f t="shared" si="10"/>
        <v>1</v>
      </c>
      <c r="F310" s="147">
        <v>1</v>
      </c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93"/>
      <c r="S310" s="119"/>
      <c r="T310" s="119"/>
      <c r="U310" s="92"/>
      <c r="V310" s="26"/>
      <c r="W310" s="52"/>
      <c r="X310" s="52"/>
      <c r="Y310" s="52"/>
      <c r="Z310" s="26"/>
      <c r="AA310" s="52"/>
      <c r="AB310" s="52"/>
      <c r="AC310" s="52"/>
      <c r="AD310" s="52"/>
      <c r="AE310" s="52"/>
      <c r="AF310" s="52"/>
      <c r="AG310" s="52"/>
    </row>
    <row r="311" spans="2:33" outlineLevel="1">
      <c r="B311" s="186"/>
      <c r="C311" s="192"/>
      <c r="D311" s="26" t="s">
        <v>113</v>
      </c>
      <c r="E311" s="133">
        <f t="shared" si="10"/>
        <v>0</v>
      </c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93"/>
      <c r="S311" s="119"/>
      <c r="T311" s="119"/>
      <c r="U311" s="92"/>
      <c r="V311" s="26"/>
      <c r="W311" s="52"/>
      <c r="X311" s="52"/>
      <c r="Y311" s="52"/>
      <c r="Z311" s="26"/>
      <c r="AA311" s="52"/>
      <c r="AB311" s="52"/>
      <c r="AC311" s="52"/>
      <c r="AD311" s="52"/>
      <c r="AE311" s="52"/>
      <c r="AF311" s="52"/>
      <c r="AG311" s="52"/>
    </row>
    <row r="312" spans="2:33" outlineLevel="1">
      <c r="B312" s="186"/>
      <c r="C312" s="192"/>
      <c r="D312" s="26" t="s">
        <v>114</v>
      </c>
      <c r="E312" s="133">
        <f t="shared" si="10"/>
        <v>0</v>
      </c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93"/>
      <c r="S312" s="119"/>
      <c r="T312" s="119"/>
      <c r="U312" s="92"/>
      <c r="V312" s="26"/>
      <c r="W312" s="52"/>
      <c r="X312" s="52"/>
      <c r="Y312" s="52"/>
      <c r="Z312" s="26"/>
      <c r="AA312" s="52"/>
      <c r="AB312" s="52"/>
      <c r="AC312" s="52"/>
      <c r="AD312" s="52"/>
      <c r="AE312" s="52"/>
      <c r="AF312" s="52"/>
      <c r="AG312" s="52"/>
    </row>
    <row r="313" spans="2:33" outlineLevel="1">
      <c r="B313" s="186"/>
      <c r="C313" s="192"/>
      <c r="D313" s="26" t="s">
        <v>144</v>
      </c>
      <c r="E313" s="133">
        <f t="shared" si="10"/>
        <v>0</v>
      </c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93"/>
      <c r="S313" s="119"/>
      <c r="T313" s="119"/>
      <c r="U313" s="92"/>
      <c r="V313" s="26"/>
      <c r="W313" s="52"/>
      <c r="X313" s="52"/>
      <c r="Y313" s="52"/>
      <c r="Z313" s="26"/>
      <c r="AA313" s="52"/>
      <c r="AB313" s="52"/>
      <c r="AC313" s="52"/>
      <c r="AD313" s="52"/>
      <c r="AE313" s="52"/>
      <c r="AF313" s="52"/>
      <c r="AG313" s="52"/>
    </row>
    <row r="314" spans="2:33" outlineLevel="1">
      <c r="B314" s="186"/>
      <c r="C314" s="217"/>
      <c r="D314" s="26" t="s">
        <v>176</v>
      </c>
      <c r="E314" s="133">
        <f t="shared" si="10"/>
        <v>1</v>
      </c>
      <c r="F314" s="147"/>
      <c r="G314" s="147"/>
      <c r="H314" s="147"/>
      <c r="I314" s="147"/>
      <c r="J314" s="147"/>
      <c r="K314" s="147"/>
      <c r="L314" s="147"/>
      <c r="M314" s="147"/>
      <c r="N314" s="147">
        <v>1</v>
      </c>
      <c r="O314" s="147"/>
      <c r="P314" s="147"/>
      <c r="Q314" s="147"/>
      <c r="R314" s="193"/>
      <c r="S314" s="119"/>
      <c r="T314" s="119"/>
      <c r="U314" s="92"/>
      <c r="V314" s="26"/>
      <c r="W314" s="52"/>
      <c r="X314" s="52"/>
      <c r="Y314" s="52"/>
      <c r="Z314" s="26"/>
      <c r="AA314" s="52"/>
      <c r="AB314" s="52"/>
      <c r="AC314" s="52"/>
      <c r="AD314" s="52"/>
      <c r="AE314" s="52"/>
      <c r="AF314" s="52"/>
      <c r="AG314" s="52"/>
    </row>
    <row r="315" spans="2:33" outlineLevel="1">
      <c r="B315" s="186"/>
      <c r="C315" s="217"/>
      <c r="D315" s="26" t="s">
        <v>196</v>
      </c>
      <c r="E315" s="133">
        <f t="shared" si="10"/>
        <v>0</v>
      </c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93"/>
      <c r="S315" s="119"/>
      <c r="T315" s="119"/>
      <c r="U315" s="92"/>
      <c r="V315" s="26"/>
      <c r="W315" s="52"/>
      <c r="X315" s="52"/>
      <c r="Y315" s="52"/>
      <c r="Z315" s="26"/>
      <c r="AA315" s="52"/>
      <c r="AB315" s="52"/>
      <c r="AC315" s="52"/>
      <c r="AD315" s="52"/>
      <c r="AE315" s="52"/>
      <c r="AF315" s="52"/>
      <c r="AG315" s="52"/>
    </row>
    <row r="316" spans="2:33" outlineLevel="1">
      <c r="B316" s="186"/>
      <c r="C316" s="217"/>
      <c r="D316" s="26" t="s">
        <v>225</v>
      </c>
      <c r="E316" s="133">
        <f t="shared" si="10"/>
        <v>2</v>
      </c>
      <c r="F316" s="147"/>
      <c r="G316" s="147"/>
      <c r="H316" s="147">
        <v>1</v>
      </c>
      <c r="I316" s="147">
        <v>1</v>
      </c>
      <c r="J316" s="147"/>
      <c r="K316" s="147"/>
      <c r="L316" s="147"/>
      <c r="M316" s="147"/>
      <c r="N316" s="147"/>
      <c r="O316" s="147"/>
      <c r="P316" s="147"/>
      <c r="Q316" s="147"/>
      <c r="R316" s="193"/>
      <c r="S316" s="119"/>
      <c r="T316" s="119"/>
      <c r="U316" s="92"/>
      <c r="V316" s="26"/>
      <c r="W316" s="52"/>
      <c r="X316" s="52"/>
      <c r="Y316" s="52"/>
      <c r="Z316" s="26"/>
      <c r="AA316" s="52"/>
      <c r="AB316" s="52"/>
      <c r="AC316" s="52"/>
      <c r="AD316" s="52"/>
      <c r="AE316" s="52"/>
      <c r="AF316" s="52"/>
      <c r="AG316" s="52"/>
    </row>
    <row r="317" spans="2:33" outlineLevel="1">
      <c r="B317" s="186"/>
      <c r="C317" s="217"/>
      <c r="D317" s="26" t="s">
        <v>251</v>
      </c>
      <c r="E317" s="133">
        <f t="shared" si="10"/>
        <v>1</v>
      </c>
      <c r="F317" s="147"/>
      <c r="G317" s="147"/>
      <c r="H317" s="147">
        <v>1</v>
      </c>
      <c r="I317" s="147"/>
      <c r="J317" s="147"/>
      <c r="K317" s="147"/>
      <c r="L317" s="147"/>
      <c r="M317" s="147"/>
      <c r="N317" s="147"/>
      <c r="O317" s="147"/>
      <c r="P317" s="147"/>
      <c r="Q317" s="147"/>
      <c r="R317" s="193"/>
      <c r="S317" s="119"/>
      <c r="T317" s="119"/>
      <c r="U317" s="92"/>
      <c r="V317" s="26"/>
      <c r="W317" s="52"/>
      <c r="X317" s="52"/>
      <c r="Y317" s="52"/>
      <c r="Z317" s="26"/>
      <c r="AA317" s="52"/>
      <c r="AB317" s="52"/>
      <c r="AC317" s="52"/>
      <c r="AD317" s="52"/>
      <c r="AE317" s="52"/>
      <c r="AF317" s="52"/>
      <c r="AG317" s="52"/>
    </row>
    <row r="318" spans="2:33" outlineLevel="1">
      <c r="B318" s="186"/>
      <c r="C318" s="217"/>
      <c r="D318" s="26" t="s">
        <v>252</v>
      </c>
      <c r="E318" s="133">
        <f t="shared" si="10"/>
        <v>0</v>
      </c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93"/>
      <c r="S318" s="119"/>
      <c r="T318" s="119"/>
      <c r="U318" s="92"/>
      <c r="V318" s="26"/>
      <c r="W318" s="52"/>
      <c r="X318" s="52"/>
      <c r="Y318" s="52"/>
      <c r="Z318" s="26"/>
      <c r="AA318" s="52"/>
      <c r="AB318" s="52"/>
      <c r="AC318" s="52"/>
      <c r="AD318" s="52"/>
      <c r="AE318" s="52"/>
      <c r="AF318" s="52"/>
      <c r="AG318" s="52"/>
    </row>
    <row r="319" spans="2:33" outlineLevel="1">
      <c r="B319" s="186"/>
      <c r="C319" s="192"/>
      <c r="D319" s="26"/>
      <c r="E319" s="133">
        <f t="shared" si="10"/>
        <v>0</v>
      </c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93"/>
      <c r="S319" s="119"/>
      <c r="T319" s="119"/>
      <c r="U319" s="92"/>
      <c r="V319" s="26"/>
      <c r="W319" s="52"/>
      <c r="X319" s="52"/>
      <c r="Y319" s="52"/>
      <c r="Z319" s="26"/>
      <c r="AA319" s="52"/>
      <c r="AB319" s="52"/>
      <c r="AC319" s="52"/>
      <c r="AD319" s="52"/>
      <c r="AE319" s="52"/>
      <c r="AF319" s="52"/>
      <c r="AG319" s="52"/>
    </row>
    <row r="320" spans="2:33" ht="14.25" outlineLevel="1" thickBot="1">
      <c r="B320" s="186"/>
      <c r="C320" s="192"/>
      <c r="D320" s="26" t="s">
        <v>608</v>
      </c>
      <c r="E320" s="133">
        <f t="shared" si="10"/>
        <v>1</v>
      </c>
      <c r="F320" s="147"/>
      <c r="G320" s="147"/>
      <c r="H320" s="147"/>
      <c r="I320" s="147"/>
      <c r="J320" s="147"/>
      <c r="K320" s="147"/>
      <c r="L320" s="147"/>
      <c r="M320" s="147"/>
      <c r="N320" s="147">
        <v>1</v>
      </c>
      <c r="O320" s="147"/>
      <c r="P320" s="147"/>
      <c r="Q320" s="147"/>
      <c r="R320" s="193"/>
      <c r="S320" s="119"/>
      <c r="T320" s="119"/>
      <c r="U320" s="92"/>
      <c r="V320" s="26"/>
      <c r="W320" s="52"/>
      <c r="X320" s="52"/>
      <c r="Y320" s="52"/>
      <c r="Z320" s="26"/>
      <c r="AA320" s="52"/>
      <c r="AB320" s="52"/>
      <c r="AC320" s="52"/>
      <c r="AD320" s="52"/>
      <c r="AE320" s="52"/>
      <c r="AF320" s="52"/>
      <c r="AG320" s="52"/>
    </row>
    <row r="321" spans="2:33" outlineLevel="1">
      <c r="B321" s="195">
        <v>6</v>
      </c>
      <c r="C321" s="236" t="s">
        <v>277</v>
      </c>
      <c r="D321" s="221">
        <f>'２７年度リーグ２部'!$AQ$20</f>
        <v>10</v>
      </c>
      <c r="E321" s="174">
        <f t="shared" si="10"/>
        <v>0</v>
      </c>
      <c r="F321" s="197"/>
      <c r="G321" s="207"/>
      <c r="H321" s="216"/>
      <c r="I321" s="197"/>
      <c r="J321" s="197"/>
      <c r="K321" s="197"/>
      <c r="L321" s="176"/>
      <c r="M321" s="312" t="s">
        <v>313</v>
      </c>
      <c r="N321" s="214"/>
      <c r="O321" s="197"/>
      <c r="P321" s="197"/>
      <c r="Q321" s="207"/>
      <c r="R321" s="212"/>
      <c r="S321" s="199"/>
      <c r="T321" s="199"/>
      <c r="U321" s="180"/>
      <c r="V321" s="236" t="s">
        <v>277</v>
      </c>
      <c r="W321" s="200"/>
      <c r="X321" s="200"/>
      <c r="Y321" s="200"/>
      <c r="Z321" s="236" t="s">
        <v>277</v>
      </c>
      <c r="AA321" s="200"/>
      <c r="AB321" s="200"/>
      <c r="AC321" s="200"/>
      <c r="AD321" s="200"/>
      <c r="AE321" s="200"/>
      <c r="AF321" s="200"/>
      <c r="AG321" s="200"/>
    </row>
    <row r="322" spans="2:33" outlineLevel="1">
      <c r="B322" s="41"/>
      <c r="C322" s="246"/>
      <c r="D322" s="26" t="s">
        <v>321</v>
      </c>
      <c r="E322" s="133">
        <f t="shared" si="10"/>
        <v>2</v>
      </c>
      <c r="F322" s="147">
        <v>1</v>
      </c>
      <c r="G322" s="147"/>
      <c r="H322" s="147"/>
      <c r="I322" s="147"/>
      <c r="J322" s="147"/>
      <c r="K322" s="147">
        <v>1</v>
      </c>
      <c r="L322" s="147"/>
      <c r="M322" s="147"/>
      <c r="N322" s="147"/>
      <c r="O322" s="147"/>
      <c r="P322" s="147"/>
      <c r="Q322" s="147"/>
      <c r="R322" s="193"/>
      <c r="S322" s="119"/>
      <c r="T322" s="119"/>
      <c r="U322" s="92"/>
      <c r="V322" s="26"/>
      <c r="W322" s="52"/>
      <c r="X322" s="52"/>
      <c r="Y322" s="52"/>
      <c r="Z322" s="26" t="s">
        <v>324</v>
      </c>
      <c r="AA322" s="52">
        <v>42155</v>
      </c>
      <c r="AB322" s="52"/>
      <c r="AC322" s="52"/>
      <c r="AD322" s="52"/>
      <c r="AE322" s="52"/>
      <c r="AF322" s="52"/>
      <c r="AG322" s="52"/>
    </row>
    <row r="323" spans="2:33" outlineLevel="1">
      <c r="B323" s="186"/>
      <c r="C323" s="202"/>
      <c r="D323" s="26" t="s">
        <v>322</v>
      </c>
      <c r="E323" s="133">
        <f t="shared" si="10"/>
        <v>9</v>
      </c>
      <c r="F323" s="147">
        <v>2</v>
      </c>
      <c r="G323" s="147">
        <v>2</v>
      </c>
      <c r="H323" s="147">
        <v>1</v>
      </c>
      <c r="I323" s="147"/>
      <c r="J323" s="147">
        <v>1</v>
      </c>
      <c r="K323" s="147">
        <v>1</v>
      </c>
      <c r="L323" s="147"/>
      <c r="M323" s="147"/>
      <c r="N323" s="147"/>
      <c r="O323" s="147">
        <v>2</v>
      </c>
      <c r="P323" s="147"/>
      <c r="Q323" s="147"/>
      <c r="R323" s="193"/>
      <c r="S323" s="119"/>
      <c r="T323" s="119"/>
      <c r="U323" s="92"/>
      <c r="V323" s="26"/>
      <c r="W323" s="52"/>
      <c r="X323" s="52"/>
      <c r="Y323" s="52"/>
      <c r="Z323" s="26"/>
      <c r="AA323" s="52"/>
      <c r="AB323" s="52"/>
      <c r="AC323" s="52"/>
      <c r="AD323" s="52"/>
      <c r="AE323" s="52"/>
      <c r="AF323" s="52"/>
      <c r="AG323" s="52"/>
    </row>
    <row r="324" spans="2:33" outlineLevel="1">
      <c r="B324" s="186"/>
      <c r="C324" s="211"/>
      <c r="D324" s="26" t="s">
        <v>323</v>
      </c>
      <c r="E324" s="133">
        <f t="shared" si="10"/>
        <v>3</v>
      </c>
      <c r="F324" s="147">
        <v>1</v>
      </c>
      <c r="G324" s="147"/>
      <c r="H324" s="147"/>
      <c r="I324" s="147"/>
      <c r="J324" s="147">
        <v>2</v>
      </c>
      <c r="K324" s="147"/>
      <c r="L324" s="147"/>
      <c r="M324" s="147"/>
      <c r="N324" s="147"/>
      <c r="O324" s="147"/>
      <c r="P324" s="147"/>
      <c r="Q324" s="147"/>
      <c r="R324" s="193"/>
      <c r="S324" s="119"/>
      <c r="T324" s="119"/>
      <c r="U324" s="92"/>
      <c r="V324" s="26"/>
      <c r="W324" s="52"/>
      <c r="X324" s="52"/>
      <c r="Y324" s="52"/>
      <c r="Z324" s="26"/>
      <c r="AA324" s="52"/>
      <c r="AB324" s="52"/>
      <c r="AC324" s="52"/>
      <c r="AD324" s="52"/>
      <c r="AE324" s="52"/>
      <c r="AF324" s="52"/>
      <c r="AG324" s="52"/>
    </row>
    <row r="325" spans="2:33" outlineLevel="1">
      <c r="B325" s="186"/>
      <c r="C325" s="192"/>
      <c r="D325" s="26" t="s">
        <v>347</v>
      </c>
      <c r="E325" s="133">
        <f t="shared" si="10"/>
        <v>4</v>
      </c>
      <c r="F325" s="147"/>
      <c r="G325" s="147">
        <v>3</v>
      </c>
      <c r="H325" s="147"/>
      <c r="I325" s="147"/>
      <c r="J325" s="147"/>
      <c r="K325" s="147"/>
      <c r="L325" s="147">
        <v>1</v>
      </c>
      <c r="M325" s="147"/>
      <c r="N325" s="147"/>
      <c r="O325" s="147"/>
      <c r="P325" s="147"/>
      <c r="Q325" s="147"/>
      <c r="R325" s="193"/>
      <c r="S325" s="119"/>
      <c r="T325" s="119"/>
      <c r="U325" s="92"/>
      <c r="V325" s="26"/>
      <c r="W325" s="52"/>
      <c r="X325" s="52"/>
      <c r="Y325" s="52"/>
      <c r="Z325" s="26"/>
      <c r="AA325" s="52"/>
      <c r="AB325" s="52"/>
      <c r="AC325" s="52"/>
      <c r="AD325" s="52"/>
      <c r="AE325" s="52"/>
      <c r="AF325" s="52"/>
      <c r="AG325" s="52"/>
    </row>
    <row r="326" spans="2:33" outlineLevel="1">
      <c r="B326" s="186"/>
      <c r="C326" s="192"/>
      <c r="D326" s="26" t="s">
        <v>409</v>
      </c>
      <c r="E326" s="133">
        <f t="shared" si="10"/>
        <v>4</v>
      </c>
      <c r="F326" s="147"/>
      <c r="G326" s="147"/>
      <c r="H326" s="147"/>
      <c r="I326" s="147">
        <v>1</v>
      </c>
      <c r="J326" s="147"/>
      <c r="K326" s="147">
        <v>1</v>
      </c>
      <c r="L326" s="147"/>
      <c r="M326" s="147"/>
      <c r="N326" s="147">
        <v>2</v>
      </c>
      <c r="O326" s="147"/>
      <c r="P326" s="147"/>
      <c r="Q326" s="147"/>
      <c r="R326" s="193"/>
      <c r="S326" s="119"/>
      <c r="T326" s="119"/>
      <c r="U326" s="92"/>
      <c r="V326" s="26"/>
      <c r="W326" s="52"/>
      <c r="X326" s="52"/>
      <c r="Y326" s="52"/>
      <c r="Z326" s="26"/>
      <c r="AA326" s="52"/>
      <c r="AB326" s="52"/>
      <c r="AC326" s="52"/>
      <c r="AD326" s="52"/>
      <c r="AE326" s="52"/>
      <c r="AF326" s="52"/>
      <c r="AG326" s="52"/>
    </row>
    <row r="327" spans="2:33" outlineLevel="1">
      <c r="B327" s="186"/>
      <c r="C327" s="192"/>
      <c r="D327" s="26" t="s">
        <v>417</v>
      </c>
      <c r="E327" s="133">
        <f t="shared" si="10"/>
        <v>1</v>
      </c>
      <c r="F327" s="147"/>
      <c r="G327" s="147"/>
      <c r="H327" s="147"/>
      <c r="I327" s="147"/>
      <c r="J327" s="147">
        <v>1</v>
      </c>
      <c r="K327" s="147"/>
      <c r="L327" s="147"/>
      <c r="M327" s="147"/>
      <c r="N327" s="147"/>
      <c r="O327" s="147"/>
      <c r="P327" s="147"/>
      <c r="Q327" s="147"/>
      <c r="R327" s="193"/>
      <c r="S327" s="119"/>
      <c r="T327" s="119"/>
      <c r="U327" s="92"/>
      <c r="V327" s="26"/>
      <c r="W327" s="52"/>
      <c r="X327" s="52"/>
      <c r="Y327" s="52"/>
      <c r="Z327" s="26"/>
      <c r="AA327" s="52"/>
      <c r="AB327" s="52"/>
      <c r="AC327" s="52"/>
      <c r="AD327" s="52"/>
      <c r="AE327" s="52"/>
      <c r="AF327" s="52"/>
      <c r="AG327" s="52"/>
    </row>
    <row r="328" spans="2:33" outlineLevel="1">
      <c r="B328" s="186"/>
      <c r="C328" s="192"/>
      <c r="D328" s="26" t="s">
        <v>418</v>
      </c>
      <c r="E328" s="133">
        <f t="shared" si="10"/>
        <v>1</v>
      </c>
      <c r="F328" s="147"/>
      <c r="G328" s="147"/>
      <c r="H328" s="147"/>
      <c r="I328" s="147"/>
      <c r="J328" s="147">
        <v>1</v>
      </c>
      <c r="K328" s="147"/>
      <c r="L328" s="147"/>
      <c r="M328" s="147"/>
      <c r="N328" s="147"/>
      <c r="O328" s="147"/>
      <c r="P328" s="147"/>
      <c r="Q328" s="147"/>
      <c r="R328" s="193"/>
      <c r="S328" s="119"/>
      <c r="T328" s="119"/>
      <c r="U328" s="92"/>
      <c r="V328" s="26"/>
      <c r="W328" s="52"/>
      <c r="X328" s="52"/>
      <c r="Y328" s="52"/>
      <c r="Z328" s="26"/>
      <c r="AA328" s="52"/>
      <c r="AB328" s="52"/>
      <c r="AC328" s="52"/>
      <c r="AD328" s="52"/>
      <c r="AE328" s="52"/>
      <c r="AF328" s="52"/>
      <c r="AG328" s="52"/>
    </row>
    <row r="329" spans="2:33" outlineLevel="1">
      <c r="B329" s="186"/>
      <c r="C329" s="192"/>
      <c r="D329" s="26" t="s">
        <v>428</v>
      </c>
      <c r="E329" s="133">
        <f t="shared" si="10"/>
        <v>1</v>
      </c>
      <c r="F329" s="147"/>
      <c r="G329" s="147"/>
      <c r="H329" s="147"/>
      <c r="I329" s="147"/>
      <c r="J329" s="147"/>
      <c r="K329" s="147">
        <v>1</v>
      </c>
      <c r="L329" s="147"/>
      <c r="M329" s="147"/>
      <c r="N329" s="147"/>
      <c r="O329" s="147"/>
      <c r="P329" s="147"/>
      <c r="Q329" s="147"/>
      <c r="R329" s="193"/>
      <c r="S329" s="119"/>
      <c r="T329" s="119"/>
      <c r="U329" s="92"/>
      <c r="V329" s="26"/>
      <c r="W329" s="52"/>
      <c r="X329" s="52"/>
      <c r="Y329" s="52"/>
      <c r="Z329" s="26"/>
      <c r="AA329" s="52"/>
      <c r="AB329" s="52"/>
      <c r="AC329" s="52"/>
      <c r="AD329" s="52"/>
      <c r="AE329" s="52"/>
      <c r="AF329" s="52"/>
      <c r="AG329" s="52"/>
    </row>
    <row r="330" spans="2:33" outlineLevel="1">
      <c r="B330" s="186"/>
      <c r="C330" s="192"/>
      <c r="D330" s="26" t="s">
        <v>445</v>
      </c>
      <c r="E330" s="133">
        <f t="shared" si="10"/>
        <v>1</v>
      </c>
      <c r="F330" s="147"/>
      <c r="G330" s="147"/>
      <c r="H330" s="147"/>
      <c r="I330" s="147"/>
      <c r="J330" s="147"/>
      <c r="K330" s="147"/>
      <c r="L330" s="147">
        <v>1</v>
      </c>
      <c r="M330" s="147"/>
      <c r="N330" s="147"/>
      <c r="O330" s="147"/>
      <c r="P330" s="147"/>
      <c r="Q330" s="147"/>
      <c r="R330" s="193"/>
      <c r="S330" s="119"/>
      <c r="T330" s="119"/>
      <c r="U330" s="92"/>
      <c r="V330" s="26"/>
      <c r="W330" s="52"/>
      <c r="X330" s="52"/>
      <c r="Y330" s="52"/>
      <c r="Z330" s="26"/>
      <c r="AA330" s="52"/>
      <c r="AB330" s="52"/>
      <c r="AC330" s="52"/>
      <c r="AD330" s="52"/>
      <c r="AE330" s="52"/>
      <c r="AF330" s="52"/>
      <c r="AG330" s="52"/>
    </row>
    <row r="331" spans="2:33" outlineLevel="1">
      <c r="B331" s="186"/>
      <c r="C331" s="217"/>
      <c r="D331" s="26" t="s">
        <v>598</v>
      </c>
      <c r="E331" s="133">
        <f t="shared" si="10"/>
        <v>1</v>
      </c>
      <c r="F331" s="147"/>
      <c r="G331" s="147"/>
      <c r="H331" s="147"/>
      <c r="I331" s="147"/>
      <c r="J331" s="147"/>
      <c r="K331" s="147"/>
      <c r="L331" s="147"/>
      <c r="M331" s="147"/>
      <c r="N331" s="147"/>
      <c r="O331" s="147">
        <v>1</v>
      </c>
      <c r="P331" s="147"/>
      <c r="Q331" s="147"/>
      <c r="R331" s="193"/>
      <c r="S331" s="119"/>
      <c r="T331" s="119"/>
      <c r="U331" s="92"/>
      <c r="V331" s="26"/>
      <c r="W331" s="52"/>
      <c r="X331" s="52"/>
      <c r="Y331" s="52"/>
      <c r="Z331" s="26"/>
      <c r="AA331" s="52"/>
      <c r="AB331" s="52"/>
      <c r="AC331" s="52"/>
      <c r="AD331" s="52"/>
      <c r="AE331" s="52"/>
      <c r="AF331" s="52"/>
      <c r="AG331" s="52"/>
    </row>
    <row r="332" spans="2:33" outlineLevel="1">
      <c r="B332" s="186"/>
      <c r="C332" s="217"/>
      <c r="D332" s="26"/>
      <c r="E332" s="133">
        <f t="shared" si="10"/>
        <v>0</v>
      </c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93"/>
      <c r="S332" s="119"/>
      <c r="T332" s="119"/>
      <c r="U332" s="92"/>
      <c r="V332" s="26"/>
      <c r="W332" s="52"/>
      <c r="X332" s="52"/>
      <c r="Y332" s="52"/>
      <c r="Z332" s="26"/>
      <c r="AA332" s="52"/>
      <c r="AB332" s="52"/>
      <c r="AC332" s="52"/>
      <c r="AD332" s="52"/>
      <c r="AE332" s="52"/>
      <c r="AF332" s="52"/>
      <c r="AG332" s="52"/>
    </row>
    <row r="333" spans="2:33" outlineLevel="1">
      <c r="B333" s="186"/>
      <c r="C333" s="217"/>
      <c r="D333" s="26"/>
      <c r="E333" s="133">
        <f t="shared" si="10"/>
        <v>0</v>
      </c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93"/>
      <c r="S333" s="119"/>
      <c r="T333" s="119"/>
      <c r="U333" s="92"/>
      <c r="V333" s="26"/>
      <c r="W333" s="52"/>
      <c r="X333" s="52"/>
      <c r="Y333" s="52"/>
      <c r="Z333" s="26"/>
      <c r="AA333" s="52"/>
      <c r="AB333" s="52"/>
      <c r="AC333" s="52"/>
      <c r="AD333" s="52"/>
      <c r="AE333" s="52"/>
      <c r="AF333" s="52"/>
      <c r="AG333" s="52"/>
    </row>
    <row r="334" spans="2:33" outlineLevel="1">
      <c r="B334" s="186"/>
      <c r="C334" s="217"/>
      <c r="D334" s="26"/>
      <c r="E334" s="133">
        <f t="shared" si="10"/>
        <v>0</v>
      </c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93"/>
      <c r="S334" s="119"/>
      <c r="T334" s="119"/>
      <c r="U334" s="92"/>
      <c r="V334" s="26"/>
      <c r="W334" s="52"/>
      <c r="X334" s="52"/>
      <c r="Y334" s="52"/>
      <c r="Z334" s="26"/>
      <c r="AA334" s="52"/>
      <c r="AB334" s="52"/>
      <c r="AC334" s="52"/>
      <c r="AD334" s="52"/>
      <c r="AE334" s="52"/>
      <c r="AF334" s="52"/>
      <c r="AG334" s="52"/>
    </row>
    <row r="335" spans="2:33" ht="14.25" outlineLevel="1" thickBot="1">
      <c r="B335" s="186"/>
      <c r="C335" s="217"/>
      <c r="D335" s="26" t="s">
        <v>348</v>
      </c>
      <c r="E335" s="133">
        <f t="shared" si="10"/>
        <v>1</v>
      </c>
      <c r="F335" s="147"/>
      <c r="G335" s="147">
        <v>1</v>
      </c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93"/>
      <c r="S335" s="119"/>
      <c r="T335" s="119"/>
      <c r="U335" s="92"/>
      <c r="V335" s="26"/>
      <c r="W335" s="52"/>
      <c r="X335" s="52"/>
      <c r="Y335" s="52"/>
      <c r="Z335" s="26"/>
      <c r="AA335" s="52"/>
      <c r="AB335" s="52"/>
      <c r="AC335" s="52"/>
      <c r="AD335" s="52"/>
      <c r="AE335" s="52"/>
      <c r="AF335" s="52"/>
      <c r="AG335" s="52"/>
    </row>
    <row r="336" spans="2:33" outlineLevel="1">
      <c r="B336" s="195">
        <v>7</v>
      </c>
      <c r="C336" s="236" t="s">
        <v>278</v>
      </c>
      <c r="D336" s="221">
        <f>'２７年度リーグ２部'!$AQ$23</f>
        <v>10</v>
      </c>
      <c r="E336" s="174">
        <f t="shared" si="10"/>
        <v>0</v>
      </c>
      <c r="F336" s="197"/>
      <c r="G336" s="207"/>
      <c r="H336" s="216"/>
      <c r="I336" s="197">
        <v>0</v>
      </c>
      <c r="J336" s="197">
        <v>0</v>
      </c>
      <c r="K336" s="312" t="s">
        <v>313</v>
      </c>
      <c r="L336" s="176"/>
      <c r="M336" s="197">
        <v>0</v>
      </c>
      <c r="N336" s="214"/>
      <c r="O336" s="197">
        <v>0</v>
      </c>
      <c r="P336" s="197"/>
      <c r="Q336" s="207"/>
      <c r="R336" s="212"/>
      <c r="S336" s="199"/>
      <c r="T336" s="199"/>
      <c r="U336" s="180"/>
      <c r="V336" s="236" t="s">
        <v>278</v>
      </c>
      <c r="W336" s="200"/>
      <c r="X336" s="200"/>
      <c r="Y336" s="200"/>
      <c r="Z336" s="236" t="s">
        <v>278</v>
      </c>
      <c r="AA336" s="200"/>
      <c r="AB336" s="200"/>
      <c r="AC336" s="200"/>
      <c r="AD336" s="200"/>
      <c r="AE336" s="200"/>
      <c r="AF336" s="200"/>
      <c r="AG336" s="200"/>
    </row>
    <row r="337" spans="2:33" outlineLevel="1">
      <c r="B337" s="41"/>
      <c r="C337" s="246"/>
      <c r="D337" s="26" t="s">
        <v>333</v>
      </c>
      <c r="E337" s="133">
        <f t="shared" si="10"/>
        <v>2</v>
      </c>
      <c r="F337" s="147">
        <v>1</v>
      </c>
      <c r="G337" s="147"/>
      <c r="H337" s="147"/>
      <c r="I337" s="147"/>
      <c r="J337" s="147"/>
      <c r="K337" s="147"/>
      <c r="L337" s="147">
        <v>1</v>
      </c>
      <c r="M337" s="147"/>
      <c r="N337" s="147"/>
      <c r="O337" s="147"/>
      <c r="P337" s="147"/>
      <c r="Q337" s="147"/>
      <c r="R337" s="193"/>
      <c r="S337" s="119"/>
      <c r="T337" s="119"/>
      <c r="U337" s="92"/>
      <c r="V337" s="26"/>
      <c r="W337" s="52"/>
      <c r="X337" s="52"/>
      <c r="Y337" s="52"/>
      <c r="Z337" s="26"/>
      <c r="AA337" s="52"/>
      <c r="AB337" s="52"/>
      <c r="AC337" s="52"/>
      <c r="AD337" s="52"/>
      <c r="AE337" s="52"/>
      <c r="AF337" s="52"/>
      <c r="AG337" s="52"/>
    </row>
    <row r="338" spans="2:33" outlineLevel="1">
      <c r="B338" s="186"/>
      <c r="C338" s="202"/>
      <c r="D338" s="26" t="s">
        <v>354</v>
      </c>
      <c r="E338" s="133">
        <f t="shared" si="10"/>
        <v>2</v>
      </c>
      <c r="F338" s="147"/>
      <c r="G338" s="147">
        <v>1</v>
      </c>
      <c r="H338" s="147"/>
      <c r="I338" s="147"/>
      <c r="J338" s="147"/>
      <c r="K338" s="147"/>
      <c r="L338" s="147"/>
      <c r="M338" s="147"/>
      <c r="N338" s="147">
        <v>1</v>
      </c>
      <c r="O338" s="147"/>
      <c r="P338" s="147"/>
      <c r="Q338" s="147"/>
      <c r="R338" s="193"/>
      <c r="S338" s="119"/>
      <c r="T338" s="119"/>
      <c r="U338" s="92"/>
      <c r="V338" s="26"/>
      <c r="W338" s="52"/>
      <c r="X338" s="52"/>
      <c r="Y338" s="52"/>
      <c r="Z338" s="26"/>
      <c r="AA338" s="52"/>
      <c r="AB338" s="52"/>
      <c r="AC338" s="52"/>
      <c r="AD338" s="52"/>
      <c r="AE338" s="52"/>
      <c r="AF338" s="52"/>
      <c r="AG338" s="52"/>
    </row>
    <row r="339" spans="2:33" outlineLevel="1">
      <c r="B339" s="186"/>
      <c r="C339" s="211"/>
      <c r="D339" s="26" t="s">
        <v>355</v>
      </c>
      <c r="E339" s="133">
        <f t="shared" si="10"/>
        <v>2</v>
      </c>
      <c r="F339" s="147"/>
      <c r="G339" s="147">
        <v>2</v>
      </c>
      <c r="H339" s="147"/>
      <c r="I339" s="147"/>
      <c r="J339" s="147"/>
      <c r="K339" s="147"/>
      <c r="L339" s="147"/>
      <c r="M339" s="147"/>
      <c r="N339" s="147"/>
      <c r="O339" s="147"/>
      <c r="P339" s="147"/>
      <c r="Q339" s="147"/>
      <c r="R339" s="193"/>
      <c r="S339" s="119"/>
      <c r="T339" s="119"/>
      <c r="U339" s="92"/>
      <c r="V339" s="26"/>
      <c r="W339" s="52"/>
      <c r="X339" s="52"/>
      <c r="Y339" s="52"/>
      <c r="Z339" s="26"/>
      <c r="AA339" s="52"/>
      <c r="AB339" s="52"/>
      <c r="AC339" s="52"/>
      <c r="AD339" s="52"/>
      <c r="AE339" s="52"/>
      <c r="AF339" s="52"/>
      <c r="AG339" s="52"/>
    </row>
    <row r="340" spans="2:33" outlineLevel="1">
      <c r="B340" s="186"/>
      <c r="C340" s="192"/>
      <c r="D340" s="26" t="s">
        <v>356</v>
      </c>
      <c r="E340" s="133">
        <f t="shared" si="10"/>
        <v>6</v>
      </c>
      <c r="F340" s="147"/>
      <c r="G340" s="147">
        <v>2</v>
      </c>
      <c r="H340" s="147">
        <v>4</v>
      </c>
      <c r="I340" s="147"/>
      <c r="J340" s="147"/>
      <c r="K340" s="147"/>
      <c r="L340" s="147"/>
      <c r="M340" s="147"/>
      <c r="N340" s="147"/>
      <c r="O340" s="147"/>
      <c r="P340" s="147"/>
      <c r="Q340" s="147"/>
      <c r="R340" s="193"/>
      <c r="S340" s="119"/>
      <c r="T340" s="119"/>
      <c r="U340" s="92"/>
      <c r="V340" s="26"/>
      <c r="W340" s="52"/>
      <c r="X340" s="52"/>
      <c r="Y340" s="52"/>
      <c r="Z340" s="26"/>
      <c r="AA340" s="52"/>
      <c r="AB340" s="52"/>
      <c r="AC340" s="52"/>
      <c r="AD340" s="52"/>
      <c r="AE340" s="52"/>
      <c r="AF340" s="52"/>
      <c r="AG340" s="52"/>
    </row>
    <row r="341" spans="2:33" outlineLevel="1">
      <c r="B341" s="186"/>
      <c r="C341" s="192"/>
      <c r="D341" s="26" t="s">
        <v>376</v>
      </c>
      <c r="E341" s="133">
        <f t="shared" si="10"/>
        <v>1</v>
      </c>
      <c r="F341" s="147"/>
      <c r="G341" s="147"/>
      <c r="H341" s="147">
        <v>1</v>
      </c>
      <c r="I341" s="147"/>
      <c r="J341" s="147"/>
      <c r="K341" s="147"/>
      <c r="L341" s="147"/>
      <c r="M341" s="147"/>
      <c r="N341" s="147"/>
      <c r="O341" s="147"/>
      <c r="P341" s="147"/>
      <c r="Q341" s="147"/>
      <c r="R341" s="193"/>
      <c r="S341" s="119"/>
      <c r="T341" s="119"/>
      <c r="U341" s="92"/>
      <c r="V341" s="26"/>
      <c r="W341" s="52"/>
      <c r="X341" s="52"/>
      <c r="Y341" s="52"/>
      <c r="Z341" s="26"/>
      <c r="AA341" s="52"/>
      <c r="AB341" s="52"/>
      <c r="AC341" s="52"/>
      <c r="AD341" s="52"/>
      <c r="AE341" s="52"/>
      <c r="AF341" s="52"/>
      <c r="AG341" s="52"/>
    </row>
    <row r="342" spans="2:33" outlineLevel="1">
      <c r="B342" s="186"/>
      <c r="C342" s="192"/>
      <c r="D342" s="26" t="s">
        <v>377</v>
      </c>
      <c r="E342" s="133">
        <f t="shared" si="10"/>
        <v>1</v>
      </c>
      <c r="F342" s="147"/>
      <c r="G342" s="147"/>
      <c r="H342" s="147">
        <v>1</v>
      </c>
      <c r="I342" s="147"/>
      <c r="J342" s="147"/>
      <c r="K342" s="147"/>
      <c r="L342" s="147"/>
      <c r="M342" s="147"/>
      <c r="N342" s="147"/>
      <c r="O342" s="147"/>
      <c r="P342" s="147"/>
      <c r="Q342" s="147"/>
      <c r="R342" s="193"/>
      <c r="S342" s="119"/>
      <c r="T342" s="119"/>
      <c r="U342" s="92"/>
      <c r="V342" s="26"/>
      <c r="W342" s="52"/>
      <c r="X342" s="52"/>
      <c r="Y342" s="52"/>
      <c r="Z342" s="26"/>
      <c r="AA342" s="52"/>
      <c r="AB342" s="52"/>
      <c r="AC342" s="52"/>
      <c r="AD342" s="52"/>
      <c r="AE342" s="52"/>
      <c r="AF342" s="52"/>
      <c r="AG342" s="52"/>
    </row>
    <row r="343" spans="2:33" outlineLevel="1">
      <c r="B343" s="186"/>
      <c r="C343" s="192"/>
      <c r="D343" s="26"/>
      <c r="E343" s="133">
        <f t="shared" si="10"/>
        <v>0</v>
      </c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93"/>
      <c r="S343" s="119"/>
      <c r="T343" s="119"/>
      <c r="U343" s="92"/>
      <c r="V343" s="26"/>
      <c r="W343" s="52"/>
      <c r="X343" s="52"/>
      <c r="Y343" s="52"/>
      <c r="Z343" s="26"/>
      <c r="AA343" s="52"/>
      <c r="AB343" s="52"/>
      <c r="AC343" s="52"/>
      <c r="AD343" s="52"/>
      <c r="AE343" s="52"/>
      <c r="AF343" s="52"/>
      <c r="AG343" s="52"/>
    </row>
    <row r="344" spans="2:33" outlineLevel="1">
      <c r="B344" s="186"/>
      <c r="C344" s="192"/>
      <c r="D344" s="26"/>
      <c r="E344" s="133">
        <f t="shared" si="10"/>
        <v>0</v>
      </c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93"/>
      <c r="S344" s="119"/>
      <c r="T344" s="119"/>
      <c r="U344" s="92"/>
      <c r="V344" s="26"/>
      <c r="W344" s="52"/>
      <c r="X344" s="52"/>
      <c r="Y344" s="52"/>
      <c r="Z344" s="26"/>
      <c r="AA344" s="52"/>
      <c r="AB344" s="52"/>
      <c r="AC344" s="52"/>
      <c r="AD344" s="52"/>
      <c r="AE344" s="52"/>
      <c r="AF344" s="52"/>
      <c r="AG344" s="52"/>
    </row>
    <row r="345" spans="2:33" outlineLevel="1">
      <c r="B345" s="186"/>
      <c r="C345" s="192"/>
      <c r="D345" s="26"/>
      <c r="E345" s="133">
        <f t="shared" si="10"/>
        <v>0</v>
      </c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93"/>
      <c r="S345" s="119"/>
      <c r="T345" s="119"/>
      <c r="U345" s="92"/>
      <c r="V345" s="26"/>
      <c r="W345" s="52"/>
      <c r="X345" s="52"/>
      <c r="Y345" s="52"/>
      <c r="Z345" s="26"/>
      <c r="AA345" s="52"/>
      <c r="AB345" s="52"/>
      <c r="AC345" s="52"/>
      <c r="AD345" s="52"/>
      <c r="AE345" s="52"/>
      <c r="AF345" s="52"/>
      <c r="AG345" s="52"/>
    </row>
    <row r="346" spans="2:33" outlineLevel="1">
      <c r="B346" s="186"/>
      <c r="C346" s="217"/>
      <c r="D346" s="26"/>
      <c r="E346" s="133">
        <f t="shared" si="10"/>
        <v>0</v>
      </c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93"/>
      <c r="S346" s="119"/>
      <c r="T346" s="119"/>
      <c r="U346" s="92"/>
      <c r="V346" s="26"/>
      <c r="W346" s="52"/>
      <c r="X346" s="52"/>
      <c r="Y346" s="52"/>
      <c r="Z346" s="26"/>
      <c r="AA346" s="52"/>
      <c r="AB346" s="52"/>
      <c r="AC346" s="52"/>
      <c r="AD346" s="52"/>
      <c r="AE346" s="52"/>
      <c r="AF346" s="52"/>
      <c r="AG346" s="52"/>
    </row>
    <row r="347" spans="2:33" outlineLevel="1">
      <c r="B347" s="186"/>
      <c r="C347" s="217"/>
      <c r="D347" s="26"/>
      <c r="E347" s="133">
        <f t="shared" si="10"/>
        <v>0</v>
      </c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93"/>
      <c r="S347" s="119"/>
      <c r="T347" s="119"/>
      <c r="U347" s="92"/>
      <c r="V347" s="26"/>
      <c r="W347" s="52"/>
      <c r="X347" s="52"/>
      <c r="Y347" s="52"/>
      <c r="Z347" s="26"/>
      <c r="AA347" s="52"/>
      <c r="AB347" s="52"/>
      <c r="AC347" s="52"/>
      <c r="AD347" s="52"/>
      <c r="AE347" s="52"/>
      <c r="AF347" s="52"/>
      <c r="AG347" s="52"/>
    </row>
    <row r="348" spans="2:33" outlineLevel="1">
      <c r="B348" s="186"/>
      <c r="C348" s="217"/>
      <c r="D348" s="26"/>
      <c r="E348" s="133">
        <f t="shared" si="10"/>
        <v>0</v>
      </c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93"/>
      <c r="S348" s="119"/>
      <c r="T348" s="119"/>
      <c r="U348" s="92"/>
      <c r="V348" s="26"/>
      <c r="W348" s="52"/>
      <c r="X348" s="52"/>
      <c r="Y348" s="52"/>
      <c r="Z348" s="26"/>
      <c r="AA348" s="52"/>
      <c r="AB348" s="52"/>
      <c r="AC348" s="52"/>
      <c r="AD348" s="52"/>
      <c r="AE348" s="52"/>
      <c r="AF348" s="52"/>
      <c r="AG348" s="52"/>
    </row>
    <row r="349" spans="2:33" outlineLevel="1">
      <c r="B349" s="186"/>
      <c r="C349" s="217"/>
      <c r="D349" s="26"/>
      <c r="E349" s="133">
        <f t="shared" si="10"/>
        <v>0</v>
      </c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93"/>
      <c r="S349" s="119"/>
      <c r="T349" s="119"/>
      <c r="U349" s="92"/>
      <c r="V349" s="26"/>
      <c r="W349" s="52"/>
      <c r="X349" s="52"/>
      <c r="Y349" s="52"/>
      <c r="Z349" s="26"/>
      <c r="AA349" s="52"/>
      <c r="AB349" s="52"/>
      <c r="AC349" s="52"/>
      <c r="AD349" s="52"/>
      <c r="AE349" s="52"/>
      <c r="AF349" s="52"/>
      <c r="AG349" s="52"/>
    </row>
    <row r="350" spans="2:33" outlineLevel="1">
      <c r="B350" s="186"/>
      <c r="C350" s="217"/>
      <c r="D350" s="26"/>
      <c r="E350" s="133">
        <f t="shared" si="10"/>
        <v>0</v>
      </c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93"/>
      <c r="S350" s="119"/>
      <c r="T350" s="119"/>
      <c r="U350" s="92"/>
      <c r="V350" s="26"/>
      <c r="W350" s="52"/>
      <c r="X350" s="52"/>
      <c r="Y350" s="52"/>
      <c r="Z350" s="26"/>
      <c r="AA350" s="52"/>
      <c r="AB350" s="52"/>
      <c r="AC350" s="52"/>
      <c r="AD350" s="52"/>
      <c r="AE350" s="52"/>
      <c r="AF350" s="52"/>
      <c r="AG350" s="52"/>
    </row>
    <row r="351" spans="2:33" ht="14.25" outlineLevel="1" thickBot="1">
      <c r="B351" s="189"/>
      <c r="C351" s="224"/>
      <c r="D351" s="31"/>
      <c r="E351" s="133">
        <f t="shared" si="10"/>
        <v>0</v>
      </c>
      <c r="F351" s="153"/>
      <c r="G351" s="153"/>
      <c r="H351" s="153"/>
      <c r="I351" s="153"/>
      <c r="J351" s="153"/>
      <c r="K351" s="153"/>
      <c r="L351" s="153"/>
      <c r="M351" s="153"/>
      <c r="N351" s="153"/>
      <c r="O351" s="153"/>
      <c r="P351" s="153"/>
      <c r="Q351" s="153"/>
      <c r="R351" s="191"/>
      <c r="S351" s="116"/>
      <c r="T351" s="116"/>
      <c r="U351" s="117"/>
      <c r="V351" s="31"/>
      <c r="W351" s="50"/>
      <c r="X351" s="50"/>
      <c r="Y351" s="50"/>
      <c r="Z351" s="31"/>
      <c r="AA351" s="50"/>
      <c r="AB351" s="50"/>
      <c r="AC351" s="50"/>
      <c r="AD351" s="50"/>
      <c r="AE351" s="50"/>
      <c r="AF351" s="50"/>
      <c r="AG351" s="50"/>
    </row>
    <row r="352" spans="2:33" ht="14.25" outlineLevel="1" thickBot="1">
      <c r="B352" s="247" t="s">
        <v>279</v>
      </c>
      <c r="C352" s="248"/>
      <c r="D352" s="249"/>
      <c r="E352" s="140">
        <f t="shared" si="10"/>
        <v>0</v>
      </c>
      <c r="F352" s="250"/>
      <c r="G352" s="250"/>
      <c r="H352" s="250"/>
      <c r="I352" s="250"/>
      <c r="J352" s="325"/>
      <c r="K352" s="250"/>
      <c r="L352" s="250"/>
      <c r="M352" s="250"/>
      <c r="N352" s="250"/>
      <c r="O352" s="250"/>
      <c r="P352" s="250"/>
      <c r="Q352" s="250"/>
      <c r="R352" s="251"/>
      <c r="S352" s="252"/>
      <c r="T352" s="252"/>
      <c r="U352" s="253"/>
      <c r="V352" s="249"/>
      <c r="W352" s="254"/>
      <c r="X352" s="254"/>
      <c r="Y352" s="254"/>
      <c r="Z352" s="249"/>
      <c r="AA352" s="254"/>
      <c r="AB352" s="254"/>
      <c r="AC352" s="254"/>
      <c r="AD352" s="254"/>
      <c r="AE352" s="254"/>
      <c r="AF352" s="254"/>
      <c r="AG352" s="255"/>
    </row>
    <row r="353" spans="2:33" outlineLevel="1">
      <c r="B353" s="307">
        <v>8</v>
      </c>
      <c r="C353" s="256" t="s">
        <v>280</v>
      </c>
      <c r="D353" s="257">
        <f>'２７年度リーグ２部'!$AQ$26</f>
        <v>10</v>
      </c>
      <c r="E353" s="139">
        <f t="shared" si="10"/>
        <v>0</v>
      </c>
      <c r="F353" s="154"/>
      <c r="G353" s="258"/>
      <c r="H353" s="154"/>
      <c r="I353" s="154">
        <v>0</v>
      </c>
      <c r="J353" s="326" t="s">
        <v>313</v>
      </c>
      <c r="K353" s="154"/>
      <c r="L353" s="154"/>
      <c r="M353" s="259"/>
      <c r="N353" s="259"/>
      <c r="O353" s="259"/>
      <c r="P353" s="154"/>
      <c r="Q353" s="154"/>
      <c r="R353" s="260"/>
      <c r="S353" s="261"/>
      <c r="T353" s="261"/>
      <c r="U353" s="262"/>
      <c r="V353" s="256" t="s">
        <v>280</v>
      </c>
      <c r="W353" s="263"/>
      <c r="X353" s="263"/>
      <c r="Y353" s="263"/>
      <c r="Z353" s="256" t="s">
        <v>280</v>
      </c>
      <c r="AA353" s="263"/>
      <c r="AB353" s="263"/>
      <c r="AC353" s="263"/>
      <c r="AD353" s="263"/>
      <c r="AE353" s="263"/>
      <c r="AF353" s="263"/>
      <c r="AG353" s="263"/>
    </row>
    <row r="354" spans="2:33" outlineLevel="1">
      <c r="B354" s="201"/>
      <c r="C354" s="183"/>
      <c r="D354" s="26" t="s">
        <v>319</v>
      </c>
      <c r="E354" s="133">
        <f t="shared" si="10"/>
        <v>2</v>
      </c>
      <c r="F354" s="147">
        <v>1</v>
      </c>
      <c r="G354" s="147"/>
      <c r="H354" s="147"/>
      <c r="I354" s="147"/>
      <c r="J354" s="147"/>
      <c r="K354" s="147"/>
      <c r="L354" s="147"/>
      <c r="M354" s="147"/>
      <c r="N354" s="147"/>
      <c r="O354" s="147">
        <v>1</v>
      </c>
      <c r="P354" s="147"/>
      <c r="Q354" s="147"/>
      <c r="R354" s="193"/>
      <c r="S354" s="119"/>
      <c r="T354" s="119"/>
      <c r="U354" s="92"/>
      <c r="V354" s="26"/>
      <c r="W354" s="52"/>
      <c r="X354" s="52"/>
      <c r="Y354" s="52"/>
      <c r="Z354" s="26"/>
      <c r="AA354" s="52"/>
      <c r="AB354" s="52"/>
      <c r="AC354" s="52"/>
      <c r="AD354" s="52"/>
      <c r="AE354" s="52"/>
      <c r="AF354" s="52"/>
      <c r="AG354" s="52"/>
    </row>
    <row r="355" spans="2:33" outlineLevel="1">
      <c r="B355" s="186"/>
      <c r="C355" s="202"/>
      <c r="D355" s="26" t="s">
        <v>414</v>
      </c>
      <c r="E355" s="133">
        <f t="shared" si="10"/>
        <v>1</v>
      </c>
      <c r="F355" s="147"/>
      <c r="G355" s="147"/>
      <c r="H355" s="147"/>
      <c r="I355" s="147"/>
      <c r="J355" s="147"/>
      <c r="K355" s="147">
        <v>1</v>
      </c>
      <c r="L355" s="147"/>
      <c r="M355" s="147"/>
      <c r="N355" s="147"/>
      <c r="O355" s="147"/>
      <c r="P355" s="147"/>
      <c r="Q355" s="147"/>
      <c r="R355" s="193"/>
      <c r="S355" s="119"/>
      <c r="T355" s="119"/>
      <c r="U355" s="92"/>
      <c r="V355" s="26"/>
      <c r="W355" s="52"/>
      <c r="X355" s="52"/>
      <c r="Y355" s="52"/>
      <c r="Z355" s="26"/>
      <c r="AA355" s="52"/>
      <c r="AB355" s="52"/>
      <c r="AC355" s="52"/>
      <c r="AD355" s="52"/>
      <c r="AE355" s="52"/>
      <c r="AF355" s="52"/>
      <c r="AG355" s="52"/>
    </row>
    <row r="356" spans="2:33" outlineLevel="1">
      <c r="B356" s="186"/>
      <c r="C356" s="211"/>
      <c r="D356" s="26" t="s">
        <v>415</v>
      </c>
      <c r="E356" s="133">
        <f t="shared" si="10"/>
        <v>3</v>
      </c>
      <c r="F356" s="147"/>
      <c r="G356" s="147"/>
      <c r="H356" s="147"/>
      <c r="I356" s="147"/>
      <c r="J356" s="147"/>
      <c r="K356" s="147">
        <v>1</v>
      </c>
      <c r="L356" s="147">
        <v>1</v>
      </c>
      <c r="M356" s="147">
        <v>1</v>
      </c>
      <c r="N356" s="147"/>
      <c r="O356" s="147"/>
      <c r="P356" s="147"/>
      <c r="Q356" s="147"/>
      <c r="R356" s="193"/>
      <c r="S356" s="119"/>
      <c r="T356" s="119"/>
      <c r="U356" s="92"/>
      <c r="V356" s="26"/>
      <c r="W356" s="52"/>
      <c r="X356" s="52"/>
      <c r="Y356" s="52"/>
      <c r="Z356" s="26"/>
      <c r="AA356" s="52"/>
      <c r="AB356" s="52"/>
      <c r="AC356" s="52"/>
      <c r="AD356" s="52"/>
      <c r="AE356" s="52"/>
      <c r="AF356" s="52"/>
      <c r="AG356" s="52"/>
    </row>
    <row r="357" spans="2:33" outlineLevel="1">
      <c r="B357" s="189"/>
      <c r="C357" s="194"/>
      <c r="D357" s="31" t="s">
        <v>64</v>
      </c>
      <c r="E357" s="133">
        <f t="shared" si="10"/>
        <v>2</v>
      </c>
      <c r="F357" s="153">
        <v>1</v>
      </c>
      <c r="G357" s="153"/>
      <c r="H357" s="153"/>
      <c r="I357" s="153"/>
      <c r="J357" s="153"/>
      <c r="K357" s="153"/>
      <c r="L357" s="153"/>
      <c r="M357" s="153">
        <v>1</v>
      </c>
      <c r="N357" s="153"/>
      <c r="O357" s="153"/>
      <c r="P357" s="153"/>
      <c r="Q357" s="153"/>
      <c r="R357" s="191"/>
      <c r="S357" s="116"/>
      <c r="T357" s="116"/>
      <c r="U357" s="117"/>
      <c r="V357" s="31"/>
      <c r="W357" s="50"/>
      <c r="X357" s="50"/>
      <c r="Y357" s="50"/>
      <c r="Z357" s="31"/>
      <c r="AA357" s="50"/>
      <c r="AB357" s="50"/>
      <c r="AC357" s="50"/>
      <c r="AD357" s="50"/>
      <c r="AE357" s="50"/>
      <c r="AF357" s="50"/>
      <c r="AG357" s="50"/>
    </row>
    <row r="358" spans="2:33" outlineLevel="1">
      <c r="B358" s="189"/>
      <c r="C358" s="194"/>
      <c r="D358" s="31" t="s">
        <v>45</v>
      </c>
      <c r="E358" s="133">
        <f t="shared" si="10"/>
        <v>1</v>
      </c>
      <c r="F358" s="153">
        <v>1</v>
      </c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91"/>
      <c r="S358" s="116"/>
      <c r="T358" s="116"/>
      <c r="U358" s="117"/>
      <c r="V358" s="31"/>
      <c r="W358" s="50"/>
      <c r="X358" s="50"/>
      <c r="Y358" s="50"/>
      <c r="Z358" s="31"/>
      <c r="AA358" s="50"/>
      <c r="AB358" s="50"/>
      <c r="AC358" s="50"/>
      <c r="AD358" s="50"/>
      <c r="AE358" s="50"/>
      <c r="AF358" s="50"/>
      <c r="AG358" s="50"/>
    </row>
    <row r="359" spans="2:33" outlineLevel="1">
      <c r="B359" s="189"/>
      <c r="C359" s="194"/>
      <c r="D359" s="31" t="s">
        <v>228</v>
      </c>
      <c r="E359" s="133">
        <f t="shared" si="10"/>
        <v>4</v>
      </c>
      <c r="F359" s="153"/>
      <c r="G359" s="153">
        <v>1</v>
      </c>
      <c r="H359" s="153">
        <v>2</v>
      </c>
      <c r="I359" s="153"/>
      <c r="J359" s="153"/>
      <c r="K359" s="153">
        <v>1</v>
      </c>
      <c r="L359" s="153"/>
      <c r="M359" s="153"/>
      <c r="N359" s="153"/>
      <c r="O359" s="153"/>
      <c r="P359" s="153"/>
      <c r="Q359" s="153"/>
      <c r="R359" s="191"/>
      <c r="S359" s="116"/>
      <c r="T359" s="116"/>
      <c r="U359" s="117"/>
      <c r="V359" s="31"/>
      <c r="W359" s="50"/>
      <c r="X359" s="50"/>
      <c r="Y359" s="50"/>
      <c r="Z359" s="31"/>
      <c r="AA359" s="50"/>
      <c r="AB359" s="50"/>
      <c r="AC359" s="50"/>
      <c r="AD359" s="50"/>
      <c r="AE359" s="50"/>
      <c r="AF359" s="50"/>
      <c r="AG359" s="50"/>
    </row>
    <row r="360" spans="2:33" outlineLevel="1">
      <c r="B360" s="189"/>
      <c r="C360" s="194"/>
      <c r="D360" s="31" t="s">
        <v>281</v>
      </c>
      <c r="E360" s="133">
        <f t="shared" si="10"/>
        <v>0</v>
      </c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91"/>
      <c r="S360" s="116"/>
      <c r="T360" s="116"/>
      <c r="U360" s="117"/>
      <c r="V360" s="31"/>
      <c r="W360" s="50"/>
      <c r="X360" s="50"/>
      <c r="Y360" s="50"/>
      <c r="Z360" s="31"/>
      <c r="AA360" s="50"/>
      <c r="AB360" s="50"/>
      <c r="AC360" s="50"/>
      <c r="AD360" s="50"/>
      <c r="AE360" s="50"/>
      <c r="AF360" s="50"/>
      <c r="AG360" s="50"/>
    </row>
    <row r="361" spans="2:33" outlineLevel="1">
      <c r="B361" s="189"/>
      <c r="C361" s="194"/>
      <c r="D361" s="31" t="s">
        <v>229</v>
      </c>
      <c r="E361" s="133">
        <f t="shared" si="10"/>
        <v>1</v>
      </c>
      <c r="F361" s="153"/>
      <c r="G361" s="153"/>
      <c r="H361" s="153"/>
      <c r="I361" s="153"/>
      <c r="J361" s="153"/>
      <c r="K361" s="153"/>
      <c r="L361" s="153">
        <v>1</v>
      </c>
      <c r="M361" s="153"/>
      <c r="N361" s="153"/>
      <c r="O361" s="153"/>
      <c r="P361" s="153"/>
      <c r="Q361" s="153"/>
      <c r="R361" s="191"/>
      <c r="S361" s="116"/>
      <c r="T361" s="116"/>
      <c r="U361" s="117"/>
      <c r="V361" s="31"/>
      <c r="W361" s="50"/>
      <c r="X361" s="50"/>
      <c r="Y361" s="50"/>
      <c r="Z361" s="31"/>
      <c r="AA361" s="50"/>
      <c r="AB361" s="50"/>
      <c r="AC361" s="50"/>
      <c r="AD361" s="50"/>
      <c r="AE361" s="50"/>
      <c r="AF361" s="50"/>
      <c r="AG361" s="50"/>
    </row>
    <row r="362" spans="2:33" outlineLevel="1">
      <c r="B362" s="189"/>
      <c r="C362" s="194"/>
      <c r="D362" s="31" t="s">
        <v>109</v>
      </c>
      <c r="E362" s="133">
        <f t="shared" si="10"/>
        <v>3</v>
      </c>
      <c r="F362" s="153">
        <v>1</v>
      </c>
      <c r="G362" s="153"/>
      <c r="H362" s="153"/>
      <c r="I362" s="153"/>
      <c r="J362" s="153"/>
      <c r="K362" s="153">
        <v>2</v>
      </c>
      <c r="L362" s="153"/>
      <c r="M362" s="153"/>
      <c r="N362" s="153"/>
      <c r="O362" s="153"/>
      <c r="P362" s="153"/>
      <c r="Q362" s="153"/>
      <c r="R362" s="191"/>
      <c r="S362" s="116"/>
      <c r="T362" s="116"/>
      <c r="U362" s="117"/>
      <c r="V362" s="31"/>
      <c r="W362" s="50"/>
      <c r="X362" s="50"/>
      <c r="Y362" s="50"/>
      <c r="Z362" s="31"/>
      <c r="AA362" s="50"/>
      <c r="AB362" s="50"/>
      <c r="AC362" s="50"/>
      <c r="AD362" s="50"/>
      <c r="AE362" s="50"/>
      <c r="AF362" s="50"/>
      <c r="AG362" s="50"/>
    </row>
    <row r="363" spans="2:33" outlineLevel="1">
      <c r="B363" s="189"/>
      <c r="C363" s="194"/>
      <c r="D363" s="31" t="s">
        <v>439</v>
      </c>
      <c r="E363" s="133">
        <f t="shared" si="10"/>
        <v>1</v>
      </c>
      <c r="F363" s="153"/>
      <c r="G363" s="153"/>
      <c r="H363" s="153"/>
      <c r="I363" s="153"/>
      <c r="J363" s="153"/>
      <c r="K363" s="153"/>
      <c r="L363" s="153">
        <v>1</v>
      </c>
      <c r="M363" s="153"/>
      <c r="N363" s="153"/>
      <c r="O363" s="153"/>
      <c r="P363" s="153"/>
      <c r="Q363" s="153"/>
      <c r="R363" s="191"/>
      <c r="S363" s="116"/>
      <c r="T363" s="116"/>
      <c r="U363" s="117"/>
      <c r="V363" s="31"/>
      <c r="W363" s="50"/>
      <c r="X363" s="50"/>
      <c r="Y363" s="50"/>
      <c r="Z363" s="31"/>
      <c r="AA363" s="50"/>
      <c r="AB363" s="50"/>
      <c r="AC363" s="50"/>
      <c r="AD363" s="50"/>
      <c r="AE363" s="50"/>
      <c r="AF363" s="50"/>
      <c r="AG363" s="50"/>
    </row>
    <row r="364" spans="2:33" outlineLevel="1">
      <c r="B364" s="186"/>
      <c r="C364" s="192"/>
      <c r="D364" s="26" t="s">
        <v>119</v>
      </c>
      <c r="E364" s="133">
        <f t="shared" si="10"/>
        <v>0</v>
      </c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93"/>
      <c r="S364" s="119"/>
      <c r="T364" s="119"/>
      <c r="U364" s="92"/>
      <c r="V364" s="26"/>
      <c r="W364" s="52"/>
      <c r="X364" s="52"/>
      <c r="Y364" s="52"/>
      <c r="Z364" s="26"/>
      <c r="AA364" s="52"/>
      <c r="AB364" s="52"/>
      <c r="AC364" s="52"/>
      <c r="AD364" s="52"/>
      <c r="AE364" s="52"/>
      <c r="AF364" s="52"/>
      <c r="AG364" s="52"/>
    </row>
    <row r="365" spans="2:33" outlineLevel="1">
      <c r="B365" s="186"/>
      <c r="C365" s="192"/>
      <c r="D365" s="26" t="s">
        <v>63</v>
      </c>
      <c r="E365" s="133">
        <f t="shared" si="10"/>
        <v>1</v>
      </c>
      <c r="F365" s="147"/>
      <c r="G365" s="147"/>
      <c r="H365" s="147"/>
      <c r="I365" s="147"/>
      <c r="J365" s="147"/>
      <c r="K365" s="147"/>
      <c r="L365" s="147">
        <v>1</v>
      </c>
      <c r="M365" s="147"/>
      <c r="N365" s="147"/>
      <c r="O365" s="147"/>
      <c r="P365" s="147"/>
      <c r="Q365" s="147"/>
      <c r="R365" s="193"/>
      <c r="S365" s="119"/>
      <c r="T365" s="119"/>
      <c r="U365" s="92"/>
      <c r="V365" s="26"/>
      <c r="W365" s="52"/>
      <c r="X365" s="52"/>
      <c r="Y365" s="52"/>
      <c r="Z365" s="26"/>
      <c r="AA365" s="52"/>
      <c r="AB365" s="52"/>
      <c r="AC365" s="52"/>
      <c r="AD365" s="52"/>
      <c r="AE365" s="52"/>
      <c r="AF365" s="52"/>
      <c r="AG365" s="52"/>
    </row>
    <row r="366" spans="2:33" outlineLevel="1">
      <c r="B366" s="186"/>
      <c r="C366" s="192"/>
      <c r="D366" s="26" t="s">
        <v>65</v>
      </c>
      <c r="E366" s="133">
        <f t="shared" si="10"/>
        <v>3</v>
      </c>
      <c r="F366" s="147">
        <v>1</v>
      </c>
      <c r="G366" s="147"/>
      <c r="H366" s="147"/>
      <c r="I366" s="147"/>
      <c r="J366" s="147"/>
      <c r="K366" s="147"/>
      <c r="L366" s="147"/>
      <c r="M366" s="147"/>
      <c r="N366" s="147">
        <v>2</v>
      </c>
      <c r="O366" s="147"/>
      <c r="P366" s="147"/>
      <c r="Q366" s="147"/>
      <c r="R366" s="193"/>
      <c r="S366" s="119"/>
      <c r="T366" s="119"/>
      <c r="U366" s="92"/>
      <c r="V366" s="26"/>
      <c r="W366" s="52"/>
      <c r="X366" s="52"/>
      <c r="Y366" s="52"/>
      <c r="Z366" s="26"/>
      <c r="AA366" s="52"/>
      <c r="AB366" s="52"/>
      <c r="AC366" s="52"/>
      <c r="AD366" s="52"/>
      <c r="AE366" s="52"/>
      <c r="AF366" s="52"/>
      <c r="AG366" s="52"/>
    </row>
    <row r="367" spans="2:33" outlineLevel="1">
      <c r="B367" s="186"/>
      <c r="C367" s="192"/>
      <c r="D367" s="26" t="s">
        <v>127</v>
      </c>
      <c r="E367" s="133">
        <f t="shared" ref="E367:E427" si="12">SUM(F367:Q367)</f>
        <v>7</v>
      </c>
      <c r="F367" s="147"/>
      <c r="G367" s="147"/>
      <c r="H367" s="147"/>
      <c r="I367" s="147"/>
      <c r="J367" s="147"/>
      <c r="K367" s="147">
        <v>1</v>
      </c>
      <c r="L367" s="147">
        <v>2</v>
      </c>
      <c r="M367" s="147">
        <v>3</v>
      </c>
      <c r="N367" s="147">
        <v>1</v>
      </c>
      <c r="O367" s="147"/>
      <c r="P367" s="147"/>
      <c r="Q367" s="147"/>
      <c r="R367" s="193"/>
      <c r="S367" s="119"/>
      <c r="T367" s="119"/>
      <c r="U367" s="92"/>
      <c r="V367" s="26"/>
      <c r="W367" s="52"/>
      <c r="X367" s="52"/>
      <c r="Y367" s="52"/>
      <c r="Z367" s="26"/>
      <c r="AA367" s="52"/>
      <c r="AB367" s="52"/>
      <c r="AC367" s="52"/>
      <c r="AD367" s="52"/>
      <c r="AE367" s="52"/>
      <c r="AF367" s="52"/>
      <c r="AG367" s="52"/>
    </row>
    <row r="368" spans="2:33" outlineLevel="1">
      <c r="B368" s="186"/>
      <c r="C368" s="192"/>
      <c r="D368" s="26" t="s">
        <v>138</v>
      </c>
      <c r="E368" s="133">
        <f t="shared" si="12"/>
        <v>0</v>
      </c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93"/>
      <c r="S368" s="119"/>
      <c r="T368" s="119"/>
      <c r="U368" s="92"/>
      <c r="V368" s="26"/>
      <c r="W368" s="52"/>
      <c r="X368" s="52"/>
      <c r="Y368" s="52"/>
      <c r="Z368" s="26"/>
      <c r="AA368" s="52"/>
      <c r="AB368" s="52"/>
      <c r="AC368" s="52"/>
      <c r="AD368" s="52"/>
      <c r="AE368" s="52"/>
      <c r="AF368" s="52"/>
      <c r="AG368" s="52"/>
    </row>
    <row r="369" spans="2:33" outlineLevel="1">
      <c r="B369" s="186"/>
      <c r="C369" s="192"/>
      <c r="D369" s="26"/>
      <c r="E369" s="133">
        <f t="shared" si="12"/>
        <v>0</v>
      </c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93"/>
      <c r="S369" s="119"/>
      <c r="T369" s="119"/>
      <c r="U369" s="92"/>
      <c r="V369" s="26"/>
      <c r="W369" s="52"/>
      <c r="X369" s="52"/>
      <c r="Y369" s="52"/>
      <c r="Z369" s="26"/>
      <c r="AA369" s="52"/>
      <c r="AB369" s="52"/>
      <c r="AC369" s="52"/>
      <c r="AD369" s="52"/>
      <c r="AE369" s="52"/>
      <c r="AF369" s="52"/>
      <c r="AG369" s="52"/>
    </row>
    <row r="370" spans="2:33" outlineLevel="1">
      <c r="B370" s="186"/>
      <c r="C370" s="192"/>
      <c r="D370" s="26"/>
      <c r="E370" s="133">
        <f t="shared" si="12"/>
        <v>0</v>
      </c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93"/>
      <c r="S370" s="119"/>
      <c r="T370" s="119"/>
      <c r="U370" s="92"/>
      <c r="V370" s="26"/>
      <c r="W370" s="52"/>
      <c r="X370" s="52"/>
      <c r="Y370" s="52"/>
      <c r="Z370" s="26"/>
      <c r="AA370" s="52"/>
      <c r="AB370" s="52"/>
      <c r="AC370" s="52"/>
      <c r="AD370" s="52"/>
      <c r="AE370" s="52"/>
      <c r="AF370" s="52"/>
      <c r="AG370" s="52"/>
    </row>
    <row r="371" spans="2:33" outlineLevel="1">
      <c r="B371" s="186"/>
      <c r="C371" s="192"/>
      <c r="D371" s="26"/>
      <c r="E371" s="133">
        <f t="shared" si="12"/>
        <v>0</v>
      </c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93"/>
      <c r="S371" s="119"/>
      <c r="T371" s="119"/>
      <c r="U371" s="92"/>
      <c r="V371" s="26"/>
      <c r="W371" s="52"/>
      <c r="X371" s="52"/>
      <c r="Y371" s="52"/>
      <c r="Z371" s="26"/>
      <c r="AA371" s="52"/>
      <c r="AB371" s="52"/>
      <c r="AC371" s="52"/>
      <c r="AD371" s="52"/>
      <c r="AE371" s="52"/>
      <c r="AF371" s="52"/>
      <c r="AG371" s="52"/>
    </row>
    <row r="372" spans="2:33" ht="14.25" outlineLevel="1" thickBot="1">
      <c r="B372" s="203"/>
      <c r="C372" s="225"/>
      <c r="D372" s="85"/>
      <c r="E372" s="134">
        <f t="shared" si="12"/>
        <v>0</v>
      </c>
      <c r="F372" s="205"/>
      <c r="G372" s="205"/>
      <c r="H372" s="205"/>
      <c r="I372" s="205"/>
      <c r="J372" s="205"/>
      <c r="K372" s="205"/>
      <c r="L372" s="205"/>
      <c r="M372" s="205"/>
      <c r="N372" s="205"/>
      <c r="O372" s="205"/>
      <c r="P372" s="205"/>
      <c r="Q372" s="205"/>
      <c r="R372" s="206"/>
      <c r="S372" s="121"/>
      <c r="T372" s="121"/>
      <c r="U372" s="122"/>
      <c r="V372" s="84"/>
      <c r="W372" s="56"/>
      <c r="X372" s="56"/>
      <c r="Y372" s="56"/>
      <c r="Z372" s="84"/>
      <c r="AA372" s="56"/>
      <c r="AB372" s="56"/>
      <c r="AC372" s="56"/>
      <c r="AD372" s="56"/>
      <c r="AE372" s="56"/>
      <c r="AF372" s="56"/>
      <c r="AG372" s="56"/>
    </row>
    <row r="373" spans="2:33" outlineLevel="1">
      <c r="B373" s="195">
        <v>9</v>
      </c>
      <c r="C373" s="172" t="s">
        <v>12</v>
      </c>
      <c r="D373" s="196">
        <f>'２７年度リーグ２部'!$AQ$29</f>
        <v>10</v>
      </c>
      <c r="E373" s="133">
        <f t="shared" si="12"/>
        <v>0</v>
      </c>
      <c r="F373" s="197"/>
      <c r="G373" s="177"/>
      <c r="H373" s="197"/>
      <c r="I373" s="197"/>
      <c r="J373" s="197"/>
      <c r="K373" s="177"/>
      <c r="L373" s="197"/>
      <c r="M373" s="197"/>
      <c r="N373" s="214"/>
      <c r="O373" s="197"/>
      <c r="P373" s="197"/>
      <c r="Q373" s="197"/>
      <c r="R373" s="212"/>
      <c r="S373" s="199"/>
      <c r="T373" s="199"/>
      <c r="U373" s="180"/>
      <c r="V373" s="172" t="s">
        <v>12</v>
      </c>
      <c r="W373" s="200"/>
      <c r="X373" s="200"/>
      <c r="Y373" s="200"/>
      <c r="Z373" s="172" t="s">
        <v>12</v>
      </c>
      <c r="AA373" s="200"/>
      <c r="AB373" s="200"/>
      <c r="AC373" s="200"/>
      <c r="AD373" s="200"/>
      <c r="AE373" s="200"/>
      <c r="AF373" s="200"/>
      <c r="AG373" s="200"/>
    </row>
    <row r="374" spans="2:33" outlineLevel="1">
      <c r="B374" s="201"/>
      <c r="C374" s="183"/>
      <c r="D374" s="26" t="s">
        <v>290</v>
      </c>
      <c r="E374" s="133">
        <f t="shared" si="12"/>
        <v>4</v>
      </c>
      <c r="F374" s="147">
        <v>1</v>
      </c>
      <c r="G374" s="147"/>
      <c r="H374" s="147"/>
      <c r="I374" s="147"/>
      <c r="J374" s="147"/>
      <c r="K374" s="147"/>
      <c r="L374" s="147"/>
      <c r="M374" s="147">
        <v>1</v>
      </c>
      <c r="N374" s="147">
        <v>1</v>
      </c>
      <c r="O374" s="147">
        <v>1</v>
      </c>
      <c r="P374" s="147"/>
      <c r="Q374" s="147"/>
      <c r="R374" s="193"/>
      <c r="S374" s="119"/>
      <c r="T374" s="119"/>
      <c r="U374" s="92"/>
      <c r="V374" s="26"/>
      <c r="W374" s="52"/>
      <c r="X374" s="52"/>
      <c r="Y374" s="52"/>
      <c r="Z374" s="26"/>
      <c r="AA374" s="52"/>
      <c r="AB374" s="52"/>
      <c r="AC374" s="52"/>
      <c r="AD374" s="52"/>
      <c r="AE374" s="52"/>
      <c r="AF374" s="52"/>
      <c r="AG374" s="52"/>
    </row>
    <row r="375" spans="2:33" outlineLevel="1">
      <c r="B375" s="186"/>
      <c r="C375" s="202"/>
      <c r="D375" s="26" t="s">
        <v>61</v>
      </c>
      <c r="E375" s="133">
        <f t="shared" si="12"/>
        <v>1</v>
      </c>
      <c r="F375" s="147"/>
      <c r="G375" s="147"/>
      <c r="H375" s="147"/>
      <c r="I375" s="147"/>
      <c r="J375" s="147"/>
      <c r="K375" s="147">
        <v>1</v>
      </c>
      <c r="L375" s="147"/>
      <c r="M375" s="147"/>
      <c r="N375" s="147"/>
      <c r="O375" s="147"/>
      <c r="P375" s="147"/>
      <c r="Q375" s="147"/>
      <c r="R375" s="193"/>
      <c r="S375" s="119"/>
      <c r="T375" s="119"/>
      <c r="U375" s="92"/>
      <c r="V375" s="26"/>
      <c r="W375" s="52"/>
      <c r="X375" s="52"/>
      <c r="Y375" s="52"/>
      <c r="Z375" s="26"/>
      <c r="AA375" s="52"/>
      <c r="AB375" s="52"/>
      <c r="AC375" s="52"/>
      <c r="AD375" s="52"/>
      <c r="AE375" s="52"/>
      <c r="AF375" s="52"/>
      <c r="AG375" s="52"/>
    </row>
    <row r="376" spans="2:33" outlineLevel="1">
      <c r="B376" s="186"/>
      <c r="C376" s="211"/>
      <c r="D376" s="26" t="s">
        <v>62</v>
      </c>
      <c r="E376" s="133">
        <f t="shared" si="12"/>
        <v>1</v>
      </c>
      <c r="F376" s="147"/>
      <c r="G376" s="147"/>
      <c r="H376" s="147"/>
      <c r="I376" s="147"/>
      <c r="J376" s="147"/>
      <c r="K376" s="147"/>
      <c r="L376" s="147"/>
      <c r="M376" s="147"/>
      <c r="N376" s="147">
        <v>1</v>
      </c>
      <c r="O376" s="147"/>
      <c r="P376" s="147"/>
      <c r="Q376" s="147"/>
      <c r="R376" s="193"/>
      <c r="S376" s="119"/>
      <c r="T376" s="119"/>
      <c r="U376" s="92"/>
      <c r="V376" s="26"/>
      <c r="W376" s="52"/>
      <c r="X376" s="52"/>
      <c r="Y376" s="52"/>
      <c r="Z376" s="26"/>
      <c r="AA376" s="52"/>
      <c r="AB376" s="52"/>
      <c r="AC376" s="52"/>
      <c r="AD376" s="52"/>
      <c r="AE376" s="52"/>
      <c r="AF376" s="52"/>
      <c r="AG376" s="52"/>
    </row>
    <row r="377" spans="2:33" outlineLevel="1">
      <c r="B377" s="189"/>
      <c r="C377" s="194"/>
      <c r="D377" s="31" t="s">
        <v>169</v>
      </c>
      <c r="E377" s="133">
        <f t="shared" si="12"/>
        <v>0</v>
      </c>
      <c r="F377" s="153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91"/>
      <c r="S377" s="116"/>
      <c r="T377" s="116"/>
      <c r="U377" s="117"/>
      <c r="V377" s="31"/>
      <c r="W377" s="50"/>
      <c r="X377" s="50"/>
      <c r="Y377" s="50"/>
      <c r="Z377" s="31"/>
      <c r="AA377" s="50"/>
      <c r="AB377" s="50"/>
      <c r="AC377" s="50"/>
      <c r="AD377" s="50"/>
      <c r="AE377" s="50"/>
      <c r="AF377" s="50"/>
      <c r="AG377" s="50"/>
    </row>
    <row r="378" spans="2:33" outlineLevel="1">
      <c r="B378" s="189"/>
      <c r="C378" s="194"/>
      <c r="D378" s="31" t="s">
        <v>52</v>
      </c>
      <c r="E378" s="133">
        <f t="shared" si="12"/>
        <v>10</v>
      </c>
      <c r="F378" s="153"/>
      <c r="G378" s="153">
        <v>2</v>
      </c>
      <c r="H378" s="153"/>
      <c r="I378" s="153">
        <v>1</v>
      </c>
      <c r="J378" s="153">
        <v>1</v>
      </c>
      <c r="K378" s="153"/>
      <c r="L378" s="153">
        <v>1</v>
      </c>
      <c r="M378" s="153">
        <v>2</v>
      </c>
      <c r="N378" s="153">
        <v>2</v>
      </c>
      <c r="O378" s="153">
        <v>1</v>
      </c>
      <c r="P378" s="153"/>
      <c r="Q378" s="153"/>
      <c r="R378" s="191"/>
      <c r="S378" s="116"/>
      <c r="T378" s="116"/>
      <c r="U378" s="117"/>
      <c r="V378" s="31"/>
      <c r="W378" s="50"/>
      <c r="X378" s="50"/>
      <c r="Y378" s="50"/>
      <c r="Z378" s="31"/>
      <c r="AA378" s="50"/>
      <c r="AB378" s="50"/>
      <c r="AC378" s="50"/>
      <c r="AD378" s="50"/>
      <c r="AE378" s="50"/>
      <c r="AF378" s="50"/>
      <c r="AG378" s="50"/>
    </row>
    <row r="379" spans="2:33" outlineLevel="1">
      <c r="B379" s="189"/>
      <c r="C379" s="194"/>
      <c r="D379" s="31" t="s">
        <v>79</v>
      </c>
      <c r="E379" s="133">
        <f t="shared" si="12"/>
        <v>0</v>
      </c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91"/>
      <c r="S379" s="116"/>
      <c r="T379" s="116"/>
      <c r="U379" s="117"/>
      <c r="V379" s="31"/>
      <c r="W379" s="50"/>
      <c r="X379" s="50"/>
      <c r="Y379" s="50"/>
      <c r="Z379" s="31"/>
      <c r="AA379" s="50"/>
      <c r="AB379" s="50"/>
      <c r="AC379" s="50"/>
      <c r="AD379" s="50"/>
      <c r="AE379" s="50"/>
      <c r="AF379" s="50"/>
      <c r="AG379" s="50"/>
    </row>
    <row r="380" spans="2:33" outlineLevel="1">
      <c r="B380" s="189"/>
      <c r="C380" s="194"/>
      <c r="D380" s="31" t="s">
        <v>103</v>
      </c>
      <c r="E380" s="133">
        <f t="shared" si="12"/>
        <v>0</v>
      </c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91"/>
      <c r="S380" s="116"/>
      <c r="T380" s="116"/>
      <c r="U380" s="117"/>
      <c r="V380" s="31"/>
      <c r="W380" s="50"/>
      <c r="X380" s="50"/>
      <c r="Y380" s="50"/>
      <c r="Z380" s="31"/>
      <c r="AA380" s="50"/>
      <c r="AB380" s="50"/>
      <c r="AC380" s="50"/>
      <c r="AD380" s="50"/>
      <c r="AE380" s="50"/>
      <c r="AF380" s="50"/>
      <c r="AG380" s="50"/>
    </row>
    <row r="381" spans="2:33" outlineLevel="1">
      <c r="B381" s="189"/>
      <c r="C381" s="194"/>
      <c r="D381" s="31" t="s">
        <v>104</v>
      </c>
      <c r="E381" s="133">
        <f t="shared" si="12"/>
        <v>0</v>
      </c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91"/>
      <c r="S381" s="116"/>
      <c r="T381" s="116"/>
      <c r="U381" s="117"/>
      <c r="V381" s="31"/>
      <c r="W381" s="50"/>
      <c r="X381" s="50"/>
      <c r="Y381" s="50"/>
      <c r="Z381" s="31"/>
      <c r="AA381" s="50"/>
      <c r="AB381" s="50"/>
      <c r="AC381" s="50"/>
      <c r="AD381" s="50"/>
      <c r="AE381" s="50"/>
      <c r="AF381" s="50"/>
      <c r="AG381" s="50"/>
    </row>
    <row r="382" spans="2:33" outlineLevel="1">
      <c r="B382" s="189"/>
      <c r="C382" s="194"/>
      <c r="D382" s="31" t="s">
        <v>105</v>
      </c>
      <c r="E382" s="133">
        <f t="shared" si="12"/>
        <v>0</v>
      </c>
      <c r="F382" s="153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91"/>
      <c r="S382" s="116"/>
      <c r="T382" s="116"/>
      <c r="U382" s="117"/>
      <c r="V382" s="31"/>
      <c r="W382" s="50"/>
      <c r="X382" s="50"/>
      <c r="Y382" s="50"/>
      <c r="Z382" s="31"/>
      <c r="AA382" s="50"/>
      <c r="AB382" s="50"/>
      <c r="AC382" s="50"/>
      <c r="AD382" s="50"/>
      <c r="AE382" s="50"/>
      <c r="AF382" s="50"/>
      <c r="AG382" s="50"/>
    </row>
    <row r="383" spans="2:33" outlineLevel="1">
      <c r="B383" s="189"/>
      <c r="C383" s="194"/>
      <c r="D383" s="31" t="s">
        <v>117</v>
      </c>
      <c r="E383" s="133">
        <f t="shared" si="12"/>
        <v>0</v>
      </c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91"/>
      <c r="S383" s="116"/>
      <c r="T383" s="116"/>
      <c r="U383" s="117"/>
      <c r="V383" s="31"/>
      <c r="W383" s="50"/>
      <c r="X383" s="50"/>
      <c r="Y383" s="50"/>
      <c r="Z383" s="31"/>
      <c r="AA383" s="50"/>
      <c r="AB383" s="50"/>
      <c r="AC383" s="50"/>
      <c r="AD383" s="50"/>
      <c r="AE383" s="50"/>
      <c r="AF383" s="50"/>
      <c r="AG383" s="50"/>
    </row>
    <row r="384" spans="2:33" outlineLevel="1">
      <c r="B384" s="189"/>
      <c r="C384" s="224"/>
      <c r="D384" s="31" t="s">
        <v>132</v>
      </c>
      <c r="E384" s="133">
        <f t="shared" si="12"/>
        <v>0</v>
      </c>
      <c r="F384" s="153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91"/>
      <c r="S384" s="116"/>
      <c r="T384" s="116"/>
      <c r="U384" s="117"/>
      <c r="V384" s="31"/>
      <c r="W384" s="50"/>
      <c r="X384" s="50"/>
      <c r="Y384" s="50"/>
      <c r="Z384" s="31"/>
      <c r="AA384" s="50"/>
      <c r="AB384" s="50"/>
      <c r="AC384" s="50"/>
      <c r="AD384" s="50"/>
      <c r="AE384" s="50"/>
      <c r="AF384" s="50"/>
      <c r="AG384" s="50"/>
    </row>
    <row r="385" spans="2:33" outlineLevel="1">
      <c r="B385" s="189"/>
      <c r="C385" s="224"/>
      <c r="D385" s="31"/>
      <c r="E385" s="133">
        <f t="shared" si="12"/>
        <v>0</v>
      </c>
      <c r="F385" s="153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91"/>
      <c r="S385" s="116"/>
      <c r="T385" s="116"/>
      <c r="U385" s="117"/>
      <c r="V385" s="31"/>
      <c r="W385" s="50"/>
      <c r="X385" s="50"/>
      <c r="Y385" s="50"/>
      <c r="Z385" s="31"/>
      <c r="AA385" s="50"/>
      <c r="AB385" s="50"/>
      <c r="AC385" s="50"/>
      <c r="AD385" s="50"/>
      <c r="AE385" s="50"/>
      <c r="AF385" s="50"/>
      <c r="AG385" s="50"/>
    </row>
    <row r="386" spans="2:33" outlineLevel="1">
      <c r="B386" s="189"/>
      <c r="C386" s="224"/>
      <c r="D386" s="31" t="s">
        <v>120</v>
      </c>
      <c r="E386" s="133">
        <f t="shared" si="12"/>
        <v>7</v>
      </c>
      <c r="F386" s="153"/>
      <c r="G386" s="153">
        <v>2</v>
      </c>
      <c r="H386" s="153">
        <v>2</v>
      </c>
      <c r="I386" s="153">
        <v>2</v>
      </c>
      <c r="J386" s="153"/>
      <c r="K386" s="153"/>
      <c r="L386" s="153">
        <v>1</v>
      </c>
      <c r="M386" s="153"/>
      <c r="N386" s="153"/>
      <c r="O386" s="153"/>
      <c r="P386" s="153"/>
      <c r="Q386" s="153"/>
      <c r="R386" s="191"/>
      <c r="S386" s="116"/>
      <c r="T386" s="116"/>
      <c r="U386" s="117"/>
      <c r="V386" s="31"/>
      <c r="W386" s="50"/>
      <c r="X386" s="50"/>
      <c r="Y386" s="50"/>
      <c r="Z386" s="31"/>
      <c r="AA386" s="50"/>
      <c r="AB386" s="50"/>
      <c r="AC386" s="50"/>
      <c r="AD386" s="50"/>
      <c r="AE386" s="50"/>
      <c r="AF386" s="50"/>
      <c r="AG386" s="50"/>
    </row>
    <row r="387" spans="2:33" outlineLevel="1">
      <c r="B387" s="189"/>
      <c r="C387" s="224"/>
      <c r="D387" s="31" t="s">
        <v>241</v>
      </c>
      <c r="E387" s="133">
        <f t="shared" si="12"/>
        <v>1</v>
      </c>
      <c r="F387" s="153"/>
      <c r="G387" s="153"/>
      <c r="H387" s="153"/>
      <c r="I387" s="153">
        <v>1</v>
      </c>
      <c r="J387" s="153"/>
      <c r="K387" s="153"/>
      <c r="L387" s="153"/>
      <c r="M387" s="153"/>
      <c r="N387" s="153"/>
      <c r="O387" s="153"/>
      <c r="P387" s="153"/>
      <c r="Q387" s="153"/>
      <c r="R387" s="191"/>
      <c r="S387" s="116"/>
      <c r="T387" s="116"/>
      <c r="U387" s="117"/>
      <c r="V387" s="31"/>
      <c r="W387" s="50"/>
      <c r="X387" s="50"/>
      <c r="Y387" s="50"/>
      <c r="Z387" s="31"/>
      <c r="AA387" s="50"/>
      <c r="AB387" s="50"/>
      <c r="AC387" s="50"/>
      <c r="AD387" s="50"/>
      <c r="AE387" s="50"/>
      <c r="AF387" s="50"/>
      <c r="AG387" s="50"/>
    </row>
    <row r="388" spans="2:33" ht="15" customHeight="1" outlineLevel="1">
      <c r="B388" s="189"/>
      <c r="C388" s="194"/>
      <c r="D388" s="31" t="s">
        <v>249</v>
      </c>
      <c r="E388" s="133">
        <f t="shared" si="12"/>
        <v>0</v>
      </c>
      <c r="F388" s="153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91"/>
      <c r="S388" s="116"/>
      <c r="T388" s="116"/>
      <c r="U388" s="117"/>
      <c r="V388" s="31"/>
      <c r="W388" s="50"/>
      <c r="X388" s="50"/>
      <c r="Y388" s="50"/>
      <c r="Z388" s="31"/>
      <c r="AA388" s="50"/>
      <c r="AB388" s="50"/>
      <c r="AC388" s="50"/>
      <c r="AD388" s="50"/>
      <c r="AE388" s="50"/>
      <c r="AF388" s="50"/>
      <c r="AG388" s="50"/>
    </row>
    <row r="389" spans="2:33" outlineLevel="1">
      <c r="B389" s="189"/>
      <c r="C389" s="224"/>
      <c r="D389" s="31"/>
      <c r="E389" s="133">
        <f t="shared" si="12"/>
        <v>0</v>
      </c>
      <c r="F389" s="153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91"/>
      <c r="S389" s="116"/>
      <c r="T389" s="116"/>
      <c r="U389" s="117"/>
      <c r="V389" s="31"/>
      <c r="W389" s="50"/>
      <c r="X389" s="50"/>
      <c r="Y389" s="50"/>
      <c r="Z389" s="31"/>
      <c r="AA389" s="50"/>
      <c r="AB389" s="50"/>
      <c r="AC389" s="50"/>
      <c r="AD389" s="50"/>
      <c r="AE389" s="50"/>
      <c r="AF389" s="50"/>
      <c r="AG389" s="50"/>
    </row>
    <row r="390" spans="2:33" ht="14.25" outlineLevel="1" thickBot="1">
      <c r="B390" s="189"/>
      <c r="C390" s="224"/>
      <c r="D390" s="89" t="s">
        <v>612</v>
      </c>
      <c r="E390" s="134">
        <f t="shared" si="12"/>
        <v>1</v>
      </c>
      <c r="F390" s="153"/>
      <c r="G390" s="153"/>
      <c r="H390" s="153"/>
      <c r="I390" s="153"/>
      <c r="J390" s="153"/>
      <c r="K390" s="153"/>
      <c r="L390" s="153"/>
      <c r="M390" s="153"/>
      <c r="N390" s="153"/>
      <c r="O390" s="153">
        <v>1</v>
      </c>
      <c r="P390" s="153"/>
      <c r="Q390" s="153"/>
      <c r="R390" s="191"/>
      <c r="S390" s="116"/>
      <c r="T390" s="116"/>
      <c r="U390" s="117"/>
      <c r="V390" s="31"/>
      <c r="W390" s="50"/>
      <c r="X390" s="50"/>
      <c r="Y390" s="50"/>
      <c r="Z390" s="31"/>
      <c r="AA390" s="50"/>
      <c r="AB390" s="50"/>
      <c r="AC390" s="50"/>
      <c r="AD390" s="50"/>
      <c r="AE390" s="50"/>
      <c r="AF390" s="50"/>
      <c r="AG390" s="50"/>
    </row>
    <row r="391" spans="2:33" outlineLevel="1">
      <c r="B391" s="195">
        <v>10</v>
      </c>
      <c r="C391" s="172" t="s">
        <v>18</v>
      </c>
      <c r="D391" s="196">
        <f>'２７年度リーグ２部'!$AQ$32</f>
        <v>10</v>
      </c>
      <c r="E391" s="133">
        <f t="shared" si="12"/>
        <v>0</v>
      </c>
      <c r="F391" s="197"/>
      <c r="G391" s="177"/>
      <c r="H391" s="197">
        <v>0</v>
      </c>
      <c r="I391" s="176"/>
      <c r="J391" s="197"/>
      <c r="K391" s="197">
        <v>0</v>
      </c>
      <c r="L391" s="197"/>
      <c r="M391" s="197"/>
      <c r="N391" s="177"/>
      <c r="O391" s="197"/>
      <c r="P391" s="197"/>
      <c r="Q391" s="197"/>
      <c r="R391" s="212"/>
      <c r="S391" s="199"/>
      <c r="T391" s="199"/>
      <c r="U391" s="180"/>
      <c r="V391" s="172" t="s">
        <v>18</v>
      </c>
      <c r="W391" s="200"/>
      <c r="X391" s="200"/>
      <c r="Y391" s="200"/>
      <c r="Z391" s="172" t="s">
        <v>18</v>
      </c>
      <c r="AA391" s="200"/>
      <c r="AB391" s="200"/>
      <c r="AC391" s="200"/>
      <c r="AD391" s="200"/>
      <c r="AE391" s="200"/>
      <c r="AF391" s="200"/>
      <c r="AG391" s="200"/>
    </row>
    <row r="392" spans="2:33" outlineLevel="1">
      <c r="B392" s="201"/>
      <c r="C392" s="183"/>
      <c r="D392" s="26" t="s">
        <v>327</v>
      </c>
      <c r="E392" s="133">
        <f t="shared" si="12"/>
        <v>1</v>
      </c>
      <c r="F392" s="147"/>
      <c r="G392" s="147">
        <v>1</v>
      </c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93"/>
      <c r="S392" s="110" t="s">
        <v>123</v>
      </c>
      <c r="T392" s="119"/>
      <c r="U392" s="92"/>
      <c r="V392" s="26" t="s">
        <v>327</v>
      </c>
      <c r="W392" s="52" t="s">
        <v>475</v>
      </c>
      <c r="X392" s="52"/>
      <c r="Y392" s="52"/>
      <c r="Z392" s="26" t="s">
        <v>402</v>
      </c>
      <c r="AA392" s="52">
        <v>42253</v>
      </c>
      <c r="AB392" s="52"/>
      <c r="AC392" s="52"/>
      <c r="AD392" s="52"/>
      <c r="AE392" s="52"/>
      <c r="AF392" s="52"/>
      <c r="AG392" s="52"/>
    </row>
    <row r="393" spans="2:33" outlineLevel="1">
      <c r="B393" s="186"/>
      <c r="C393" s="202"/>
      <c r="D393" s="26" t="s">
        <v>289</v>
      </c>
      <c r="E393" s="133">
        <f t="shared" si="12"/>
        <v>2</v>
      </c>
      <c r="F393" s="147">
        <v>1</v>
      </c>
      <c r="G393" s="147">
        <v>1</v>
      </c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93"/>
      <c r="S393" s="119"/>
      <c r="T393" s="119"/>
      <c r="U393" s="92"/>
      <c r="V393" s="26"/>
      <c r="W393" s="52"/>
      <c r="X393" s="52"/>
      <c r="Y393" s="52"/>
      <c r="Z393" s="26"/>
      <c r="AA393" s="52"/>
      <c r="AB393" s="52"/>
      <c r="AC393" s="52"/>
      <c r="AD393" s="52"/>
      <c r="AE393" s="52"/>
      <c r="AF393" s="52"/>
      <c r="AG393" s="52"/>
    </row>
    <row r="394" spans="2:33" outlineLevel="1">
      <c r="B394" s="186"/>
      <c r="C394" s="211"/>
      <c r="D394" s="26" t="s">
        <v>617</v>
      </c>
      <c r="E394" s="133">
        <f t="shared" si="12"/>
        <v>1</v>
      </c>
      <c r="F394" s="147"/>
      <c r="G394" s="147"/>
      <c r="H394" s="147"/>
      <c r="I394" s="147"/>
      <c r="J394" s="147"/>
      <c r="K394" s="147"/>
      <c r="L394" s="147"/>
      <c r="M394" s="147"/>
      <c r="N394" s="147"/>
      <c r="O394" s="147">
        <v>1</v>
      </c>
      <c r="P394" s="147"/>
      <c r="Q394" s="147"/>
      <c r="R394" s="193"/>
      <c r="S394" s="119"/>
      <c r="T394" s="119"/>
      <c r="U394" s="92"/>
      <c r="V394" s="26"/>
      <c r="W394" s="52"/>
      <c r="X394" s="52"/>
      <c r="Y394" s="52"/>
      <c r="Z394" s="26"/>
      <c r="AA394" s="52"/>
      <c r="AB394" s="52"/>
      <c r="AC394" s="52"/>
      <c r="AD394" s="52"/>
      <c r="AE394" s="52"/>
      <c r="AF394" s="52"/>
      <c r="AG394" s="52"/>
    </row>
    <row r="395" spans="2:33" outlineLevel="1">
      <c r="B395" s="186"/>
      <c r="C395" s="192"/>
      <c r="D395" s="26" t="s">
        <v>214</v>
      </c>
      <c r="E395" s="133">
        <f t="shared" si="12"/>
        <v>2</v>
      </c>
      <c r="F395" s="147"/>
      <c r="G395" s="147"/>
      <c r="H395" s="147"/>
      <c r="I395" s="147">
        <v>1</v>
      </c>
      <c r="J395" s="147"/>
      <c r="K395" s="147"/>
      <c r="L395" s="147">
        <v>1</v>
      </c>
      <c r="M395" s="147"/>
      <c r="N395" s="147"/>
      <c r="O395" s="147"/>
      <c r="P395" s="147"/>
      <c r="Q395" s="147"/>
      <c r="R395" s="193"/>
      <c r="S395" s="119"/>
      <c r="T395" s="119"/>
      <c r="U395" s="92"/>
      <c r="V395" s="26"/>
      <c r="W395" s="52"/>
      <c r="X395" s="52"/>
      <c r="Y395" s="52"/>
      <c r="Z395" s="26"/>
      <c r="AA395" s="52"/>
      <c r="AB395" s="52"/>
      <c r="AC395" s="52"/>
      <c r="AD395" s="52"/>
      <c r="AE395" s="52"/>
      <c r="AF395" s="52"/>
      <c r="AG395" s="52"/>
    </row>
    <row r="396" spans="2:33" outlineLevel="1">
      <c r="B396" s="186"/>
      <c r="C396" s="192"/>
      <c r="D396" s="26" t="s">
        <v>48</v>
      </c>
      <c r="E396" s="133">
        <f t="shared" si="12"/>
        <v>0</v>
      </c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93"/>
      <c r="S396" s="119"/>
      <c r="T396" s="119"/>
      <c r="U396" s="92"/>
      <c r="V396" s="26"/>
      <c r="W396" s="52"/>
      <c r="X396" s="52"/>
      <c r="Y396" s="52"/>
      <c r="Z396" s="26"/>
      <c r="AA396" s="52"/>
      <c r="AB396" s="52"/>
      <c r="AC396" s="52"/>
      <c r="AD396" s="52"/>
      <c r="AE396" s="52"/>
      <c r="AF396" s="52"/>
      <c r="AG396" s="52"/>
    </row>
    <row r="397" spans="2:33" outlineLevel="1">
      <c r="B397" s="186"/>
      <c r="C397" s="192"/>
      <c r="D397" s="26" t="s">
        <v>74</v>
      </c>
      <c r="E397" s="133">
        <f t="shared" si="12"/>
        <v>3</v>
      </c>
      <c r="F397" s="147"/>
      <c r="G397" s="147"/>
      <c r="H397" s="147"/>
      <c r="I397" s="147">
        <v>1</v>
      </c>
      <c r="J397" s="147">
        <v>1</v>
      </c>
      <c r="K397" s="147"/>
      <c r="L397" s="147"/>
      <c r="M397" s="147">
        <v>1</v>
      </c>
      <c r="N397" s="147"/>
      <c r="O397" s="147"/>
      <c r="P397" s="147"/>
      <c r="Q397" s="147"/>
      <c r="R397" s="193"/>
      <c r="S397" s="119"/>
      <c r="T397" s="119"/>
      <c r="U397" s="92"/>
      <c r="V397" s="26"/>
      <c r="W397" s="52"/>
      <c r="X397" s="52"/>
      <c r="Y397" s="52"/>
      <c r="Z397" s="26"/>
      <c r="AA397" s="52"/>
      <c r="AB397" s="52"/>
      <c r="AC397" s="52"/>
      <c r="AD397" s="52"/>
      <c r="AE397" s="52"/>
      <c r="AF397" s="52"/>
      <c r="AG397" s="52"/>
    </row>
    <row r="398" spans="2:33" outlineLevel="1">
      <c r="B398" s="186"/>
      <c r="C398" s="192"/>
      <c r="D398" s="26" t="s">
        <v>75</v>
      </c>
      <c r="E398" s="133">
        <f t="shared" si="12"/>
        <v>0</v>
      </c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93"/>
      <c r="S398" s="119"/>
      <c r="T398" s="119"/>
      <c r="U398" s="92"/>
      <c r="V398" s="26"/>
      <c r="W398" s="52"/>
      <c r="X398" s="52"/>
      <c r="Y398" s="52"/>
      <c r="Z398" s="26"/>
      <c r="AA398" s="52"/>
      <c r="AB398" s="52"/>
      <c r="AC398" s="52"/>
      <c r="AD398" s="52"/>
      <c r="AE398" s="52"/>
      <c r="AF398" s="52"/>
      <c r="AG398" s="52"/>
    </row>
    <row r="399" spans="2:33" outlineLevel="1">
      <c r="B399" s="186"/>
      <c r="C399" s="192"/>
      <c r="D399" s="26" t="s">
        <v>466</v>
      </c>
      <c r="E399" s="133">
        <f t="shared" si="12"/>
        <v>1</v>
      </c>
      <c r="F399" s="147"/>
      <c r="G399" s="147"/>
      <c r="H399" s="147"/>
      <c r="I399" s="147"/>
      <c r="J399" s="147"/>
      <c r="K399" s="147"/>
      <c r="L399" s="147">
        <v>1</v>
      </c>
      <c r="M399" s="147"/>
      <c r="N399" s="147"/>
      <c r="O399" s="147"/>
      <c r="P399" s="147"/>
      <c r="Q399" s="147"/>
      <c r="R399" s="193"/>
      <c r="S399" s="119"/>
      <c r="T399" s="119"/>
      <c r="U399" s="92"/>
      <c r="V399" s="26"/>
      <c r="W399" s="52"/>
      <c r="X399" s="52"/>
      <c r="Y399" s="52"/>
      <c r="Z399" s="26"/>
      <c r="AA399" s="52"/>
      <c r="AB399" s="52"/>
      <c r="AC399" s="52"/>
      <c r="AD399" s="52"/>
      <c r="AE399" s="52"/>
      <c r="AF399" s="52"/>
      <c r="AG399" s="52"/>
    </row>
    <row r="400" spans="2:33" outlineLevel="1">
      <c r="B400" s="186"/>
      <c r="C400" s="192"/>
      <c r="D400" s="26" t="s">
        <v>50</v>
      </c>
      <c r="E400" s="133">
        <f t="shared" si="12"/>
        <v>0</v>
      </c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93"/>
      <c r="S400" s="119"/>
      <c r="T400" s="119"/>
      <c r="U400" s="92"/>
      <c r="V400" s="26"/>
      <c r="W400" s="52"/>
      <c r="X400" s="52"/>
      <c r="Y400" s="52"/>
      <c r="Z400" s="26"/>
      <c r="AA400" s="52"/>
      <c r="AB400" s="52"/>
      <c r="AC400" s="52"/>
      <c r="AD400" s="52"/>
      <c r="AE400" s="52"/>
      <c r="AF400" s="52"/>
      <c r="AG400" s="52"/>
    </row>
    <row r="401" spans="2:33" outlineLevel="1">
      <c r="B401" s="264"/>
      <c r="C401" s="192"/>
      <c r="D401" s="26" t="s">
        <v>547</v>
      </c>
      <c r="E401" s="133">
        <f t="shared" si="12"/>
        <v>2</v>
      </c>
      <c r="F401" s="147"/>
      <c r="G401" s="147"/>
      <c r="H401" s="147"/>
      <c r="I401" s="147"/>
      <c r="J401" s="147"/>
      <c r="K401" s="147"/>
      <c r="L401" s="147"/>
      <c r="M401" s="147"/>
      <c r="N401" s="147">
        <v>2</v>
      </c>
      <c r="O401" s="147"/>
      <c r="P401" s="147"/>
      <c r="Q401" s="147"/>
      <c r="R401" s="193"/>
      <c r="S401" s="119"/>
      <c r="T401" s="119"/>
      <c r="U401" s="92"/>
      <c r="V401" s="26"/>
      <c r="W401" s="52"/>
      <c r="X401" s="52"/>
      <c r="Y401" s="52"/>
      <c r="Z401" s="26"/>
      <c r="AA401" s="52"/>
      <c r="AB401" s="52"/>
      <c r="AC401" s="52"/>
      <c r="AD401" s="52"/>
      <c r="AE401" s="52"/>
      <c r="AF401" s="52"/>
      <c r="AG401" s="52"/>
    </row>
    <row r="402" spans="2:33" outlineLevel="1">
      <c r="B402" s="264"/>
      <c r="C402" s="192"/>
      <c r="D402" s="26" t="s">
        <v>135</v>
      </c>
      <c r="E402" s="133">
        <f t="shared" si="12"/>
        <v>0</v>
      </c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93"/>
      <c r="S402" s="119"/>
      <c r="T402" s="119"/>
      <c r="U402" s="92"/>
      <c r="V402" s="26"/>
      <c r="W402" s="52"/>
      <c r="X402" s="52"/>
      <c r="Y402" s="52"/>
      <c r="Z402" s="26"/>
      <c r="AA402" s="52"/>
      <c r="AB402" s="52"/>
      <c r="AC402" s="52"/>
      <c r="AD402" s="52"/>
      <c r="AE402" s="52"/>
      <c r="AF402" s="52"/>
      <c r="AG402" s="52"/>
    </row>
    <row r="403" spans="2:33" outlineLevel="1">
      <c r="B403" s="186"/>
      <c r="C403" s="192"/>
      <c r="D403" s="26" t="s">
        <v>136</v>
      </c>
      <c r="E403" s="133">
        <f t="shared" si="12"/>
        <v>1</v>
      </c>
      <c r="F403" s="147"/>
      <c r="G403" s="147"/>
      <c r="H403" s="147"/>
      <c r="I403" s="147">
        <v>1</v>
      </c>
      <c r="J403" s="147"/>
      <c r="K403" s="147"/>
      <c r="L403" s="147"/>
      <c r="M403" s="147"/>
      <c r="N403" s="147"/>
      <c r="O403" s="147"/>
      <c r="P403" s="147"/>
      <c r="Q403" s="147"/>
      <c r="R403" s="193"/>
      <c r="S403" s="119"/>
      <c r="T403" s="119"/>
      <c r="U403" s="92"/>
      <c r="V403" s="26"/>
      <c r="W403" s="52"/>
      <c r="X403" s="52"/>
      <c r="Y403" s="52"/>
      <c r="Z403" s="26"/>
      <c r="AA403" s="52"/>
      <c r="AB403" s="52"/>
      <c r="AC403" s="52"/>
      <c r="AD403" s="52"/>
      <c r="AE403" s="52"/>
      <c r="AF403" s="52"/>
      <c r="AG403" s="52"/>
    </row>
    <row r="404" spans="2:33" outlineLevel="1">
      <c r="B404" s="264"/>
      <c r="C404" s="192"/>
      <c r="D404" s="26" t="s">
        <v>137</v>
      </c>
      <c r="E404" s="133">
        <f t="shared" si="12"/>
        <v>0</v>
      </c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93"/>
      <c r="S404" s="119"/>
      <c r="T404" s="119"/>
      <c r="U404" s="92"/>
      <c r="V404" s="26"/>
      <c r="W404" s="52"/>
      <c r="X404" s="52"/>
      <c r="Y404" s="52"/>
      <c r="Z404" s="26"/>
      <c r="AA404" s="52"/>
      <c r="AB404" s="52"/>
      <c r="AC404" s="52"/>
      <c r="AD404" s="52"/>
      <c r="AE404" s="52"/>
      <c r="AF404" s="52"/>
      <c r="AG404" s="52"/>
    </row>
    <row r="405" spans="2:33" outlineLevel="1">
      <c r="B405" s="186"/>
      <c r="C405" s="192"/>
      <c r="D405" s="26" t="s">
        <v>161</v>
      </c>
      <c r="E405" s="133">
        <f t="shared" si="12"/>
        <v>0</v>
      </c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93"/>
      <c r="S405" s="119"/>
      <c r="T405" s="119"/>
      <c r="U405" s="92"/>
      <c r="V405" s="26"/>
      <c r="W405" s="52"/>
      <c r="X405" s="52"/>
      <c r="Y405" s="52"/>
      <c r="Z405" s="26"/>
      <c r="AA405" s="52"/>
      <c r="AB405" s="52"/>
      <c r="AC405" s="52"/>
      <c r="AD405" s="52"/>
      <c r="AE405" s="52"/>
      <c r="AF405" s="52"/>
      <c r="AG405" s="52"/>
    </row>
    <row r="406" spans="2:33" outlineLevel="1">
      <c r="B406" s="186"/>
      <c r="C406" s="217"/>
      <c r="D406" s="39" t="s">
        <v>178</v>
      </c>
      <c r="E406" s="133">
        <f t="shared" si="12"/>
        <v>0</v>
      </c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93"/>
      <c r="S406" s="119"/>
      <c r="T406" s="119"/>
      <c r="U406" s="92"/>
      <c r="V406" s="26"/>
      <c r="W406" s="52"/>
      <c r="X406" s="52"/>
      <c r="Y406" s="52"/>
      <c r="Z406" s="26"/>
      <c r="AA406" s="52"/>
      <c r="AB406" s="52"/>
      <c r="AC406" s="52"/>
      <c r="AD406" s="52"/>
      <c r="AE406" s="52"/>
      <c r="AF406" s="52"/>
      <c r="AG406" s="52"/>
    </row>
    <row r="407" spans="2:33" outlineLevel="1">
      <c r="B407" s="186"/>
      <c r="C407" s="217"/>
      <c r="D407" s="39"/>
      <c r="E407" s="133">
        <f t="shared" si="12"/>
        <v>0</v>
      </c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93"/>
      <c r="S407" s="119"/>
      <c r="T407" s="119"/>
      <c r="U407" s="92"/>
      <c r="V407" s="26"/>
      <c r="W407" s="52"/>
      <c r="X407" s="52"/>
      <c r="Y407" s="52"/>
      <c r="Z407" s="26"/>
      <c r="AA407" s="52"/>
      <c r="AB407" s="52"/>
      <c r="AC407" s="52"/>
      <c r="AD407" s="52"/>
      <c r="AE407" s="52"/>
      <c r="AF407" s="52"/>
      <c r="AG407" s="52"/>
    </row>
    <row r="408" spans="2:33" outlineLevel="1">
      <c r="B408" s="186"/>
      <c r="C408" s="217"/>
      <c r="D408" s="39" t="s">
        <v>204</v>
      </c>
      <c r="E408" s="133">
        <f t="shared" si="12"/>
        <v>0</v>
      </c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93"/>
      <c r="S408" s="119"/>
      <c r="T408" s="119"/>
      <c r="U408" s="92"/>
      <c r="V408" s="26"/>
      <c r="W408" s="52"/>
      <c r="X408" s="52"/>
      <c r="Y408" s="52"/>
      <c r="Z408" s="26"/>
      <c r="AA408" s="52"/>
      <c r="AB408" s="52"/>
      <c r="AC408" s="52"/>
      <c r="AD408" s="52"/>
      <c r="AE408" s="52"/>
      <c r="AF408" s="52"/>
      <c r="AG408" s="52"/>
    </row>
    <row r="409" spans="2:33" outlineLevel="1">
      <c r="B409" s="186"/>
      <c r="C409" s="217"/>
      <c r="D409" s="39"/>
      <c r="E409" s="133">
        <f t="shared" si="12"/>
        <v>0</v>
      </c>
      <c r="F409" s="147"/>
      <c r="G409" s="147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93"/>
      <c r="S409" s="119"/>
      <c r="T409" s="119"/>
      <c r="U409" s="92"/>
      <c r="V409" s="26"/>
      <c r="W409" s="52"/>
      <c r="X409" s="52"/>
      <c r="Y409" s="52"/>
      <c r="Z409" s="26"/>
      <c r="AA409" s="52"/>
      <c r="AB409" s="52"/>
      <c r="AC409" s="52"/>
      <c r="AD409" s="52"/>
      <c r="AE409" s="52"/>
      <c r="AF409" s="52"/>
      <c r="AG409" s="52"/>
    </row>
    <row r="410" spans="2:33" ht="14.25" outlineLevel="1" thickBot="1">
      <c r="B410" s="189"/>
      <c r="C410" s="224"/>
      <c r="D410" s="89"/>
      <c r="E410" s="134">
        <f t="shared" si="12"/>
        <v>0</v>
      </c>
      <c r="F410" s="153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91"/>
      <c r="S410" s="116"/>
      <c r="T410" s="116"/>
      <c r="U410" s="117"/>
      <c r="V410" s="31"/>
      <c r="W410" s="50"/>
      <c r="X410" s="50"/>
      <c r="Y410" s="50"/>
      <c r="Z410" s="31"/>
      <c r="AA410" s="50"/>
      <c r="AB410" s="50"/>
      <c r="AC410" s="50"/>
      <c r="AD410" s="50"/>
      <c r="AE410" s="50"/>
      <c r="AF410" s="50"/>
      <c r="AG410" s="50"/>
    </row>
    <row r="411" spans="2:33" outlineLevel="1">
      <c r="B411" s="195">
        <v>11</v>
      </c>
      <c r="C411" s="236" t="s">
        <v>282</v>
      </c>
      <c r="D411" s="221">
        <f>'２７年度リーグ２部'!$AQ$35</f>
        <v>10</v>
      </c>
      <c r="E411" s="133">
        <f t="shared" si="12"/>
        <v>0</v>
      </c>
      <c r="F411" s="197">
        <v>0</v>
      </c>
      <c r="G411" s="207"/>
      <c r="H411" s="216"/>
      <c r="I411" s="197"/>
      <c r="J411" s="197"/>
      <c r="K411" s="197">
        <v>0</v>
      </c>
      <c r="L411" s="197">
        <v>0</v>
      </c>
      <c r="M411" s="207"/>
      <c r="N411" s="215">
        <v>0</v>
      </c>
      <c r="O411" s="197">
        <v>0</v>
      </c>
      <c r="P411" s="197"/>
      <c r="Q411" s="207"/>
      <c r="R411" s="212"/>
      <c r="S411" s="199"/>
      <c r="T411" s="199"/>
      <c r="U411" s="180"/>
      <c r="V411" s="236" t="s">
        <v>282</v>
      </c>
      <c r="W411" s="200"/>
      <c r="X411" s="200"/>
      <c r="Y411" s="200"/>
      <c r="Z411" s="236" t="s">
        <v>282</v>
      </c>
      <c r="AA411" s="200"/>
      <c r="AB411" s="200"/>
      <c r="AC411" s="200"/>
      <c r="AD411" s="200"/>
      <c r="AE411" s="200"/>
      <c r="AF411" s="200"/>
      <c r="AG411" s="200"/>
    </row>
    <row r="412" spans="2:33" outlineLevel="1">
      <c r="B412" s="41"/>
      <c r="C412" s="246"/>
      <c r="D412" s="26" t="s">
        <v>340</v>
      </c>
      <c r="E412" s="133">
        <f t="shared" si="12"/>
        <v>4</v>
      </c>
      <c r="F412" s="147"/>
      <c r="G412" s="147">
        <v>2</v>
      </c>
      <c r="H412" s="147">
        <v>1</v>
      </c>
      <c r="I412" s="147">
        <v>1</v>
      </c>
      <c r="J412" s="147"/>
      <c r="K412" s="147"/>
      <c r="L412" s="147"/>
      <c r="M412" s="147"/>
      <c r="N412" s="147"/>
      <c r="O412" s="147"/>
      <c r="P412" s="147"/>
      <c r="Q412" s="147"/>
      <c r="R412" s="193"/>
      <c r="S412" s="119"/>
      <c r="T412" s="119"/>
      <c r="U412" s="92"/>
      <c r="V412" s="26"/>
      <c r="W412" s="52"/>
      <c r="X412" s="52"/>
      <c r="Y412" s="52"/>
      <c r="Z412" s="26"/>
      <c r="AA412" s="52"/>
      <c r="AB412" s="52"/>
      <c r="AC412" s="52"/>
      <c r="AD412" s="52"/>
      <c r="AE412" s="52"/>
      <c r="AF412" s="52"/>
      <c r="AG412" s="52"/>
    </row>
    <row r="413" spans="2:33" outlineLevel="1">
      <c r="B413" s="186"/>
      <c r="C413" s="202"/>
      <c r="D413" s="26" t="s">
        <v>410</v>
      </c>
      <c r="E413" s="133">
        <f t="shared" si="12"/>
        <v>1</v>
      </c>
      <c r="F413" s="147"/>
      <c r="G413" s="147"/>
      <c r="H413" s="147"/>
      <c r="I413" s="147">
        <v>1</v>
      </c>
      <c r="J413" s="147"/>
      <c r="K413" s="147"/>
      <c r="L413" s="147"/>
      <c r="M413" s="147"/>
      <c r="N413" s="147"/>
      <c r="O413" s="147"/>
      <c r="P413" s="147"/>
      <c r="Q413" s="147"/>
      <c r="R413" s="193"/>
      <c r="S413" s="119"/>
      <c r="T413" s="119"/>
      <c r="U413" s="92"/>
      <c r="V413" s="26"/>
      <c r="W413" s="52"/>
      <c r="X413" s="52"/>
      <c r="Y413" s="52"/>
      <c r="Z413" s="26"/>
      <c r="AA413" s="52"/>
      <c r="AB413" s="52"/>
      <c r="AC413" s="52"/>
      <c r="AD413" s="52"/>
      <c r="AE413" s="52"/>
      <c r="AF413" s="52"/>
      <c r="AG413" s="52"/>
    </row>
    <row r="414" spans="2:33" outlineLevel="1">
      <c r="B414" s="186"/>
      <c r="C414" s="211"/>
      <c r="D414" s="26" t="s">
        <v>419</v>
      </c>
      <c r="E414" s="133">
        <f t="shared" si="12"/>
        <v>1</v>
      </c>
      <c r="F414" s="147"/>
      <c r="G414" s="147"/>
      <c r="H414" s="147"/>
      <c r="I414" s="147"/>
      <c r="J414" s="147">
        <v>1</v>
      </c>
      <c r="K414" s="147"/>
      <c r="L414" s="147"/>
      <c r="M414" s="147"/>
      <c r="N414" s="147"/>
      <c r="O414" s="147"/>
      <c r="P414" s="147"/>
      <c r="Q414" s="147"/>
      <c r="R414" s="193"/>
      <c r="S414" s="119"/>
      <c r="T414" s="119"/>
      <c r="U414" s="92"/>
      <c r="V414" s="26"/>
      <c r="W414" s="52"/>
      <c r="X414" s="52"/>
      <c r="Y414" s="52"/>
      <c r="Z414" s="26"/>
      <c r="AA414" s="52"/>
      <c r="AB414" s="52"/>
      <c r="AC414" s="52"/>
      <c r="AD414" s="52"/>
      <c r="AE414" s="52"/>
      <c r="AF414" s="52"/>
      <c r="AG414" s="52"/>
    </row>
    <row r="415" spans="2:33" outlineLevel="1">
      <c r="B415" s="186"/>
      <c r="C415" s="192"/>
      <c r="D415" s="26" t="s">
        <v>485</v>
      </c>
      <c r="E415" s="133">
        <f t="shared" si="12"/>
        <v>1</v>
      </c>
      <c r="F415" s="147"/>
      <c r="G415" s="147"/>
      <c r="H415" s="147"/>
      <c r="I415" s="147"/>
      <c r="J415" s="147"/>
      <c r="K415" s="147"/>
      <c r="L415" s="147"/>
      <c r="M415" s="147">
        <v>1</v>
      </c>
      <c r="N415" s="147"/>
      <c r="O415" s="147"/>
      <c r="P415" s="147"/>
      <c r="Q415" s="147"/>
      <c r="R415" s="193"/>
      <c r="S415" s="119"/>
      <c r="T415" s="119"/>
      <c r="U415" s="92"/>
      <c r="V415" s="26"/>
      <c r="W415" s="52"/>
      <c r="X415" s="52"/>
      <c r="Y415" s="52"/>
      <c r="Z415" s="26"/>
      <c r="AA415" s="52"/>
      <c r="AB415" s="52"/>
      <c r="AC415" s="52"/>
      <c r="AD415" s="52"/>
      <c r="AE415" s="52"/>
      <c r="AF415" s="52"/>
      <c r="AG415" s="52"/>
    </row>
    <row r="416" spans="2:33" outlineLevel="1">
      <c r="B416" s="186"/>
      <c r="C416" s="192"/>
      <c r="D416" s="26"/>
      <c r="E416" s="133">
        <f t="shared" si="12"/>
        <v>0</v>
      </c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93"/>
      <c r="S416" s="119"/>
      <c r="T416" s="119"/>
      <c r="U416" s="92"/>
      <c r="V416" s="26"/>
      <c r="W416" s="52"/>
      <c r="X416" s="52"/>
      <c r="Y416" s="52"/>
      <c r="Z416" s="26"/>
      <c r="AA416" s="52"/>
      <c r="AB416" s="52"/>
      <c r="AC416" s="52"/>
      <c r="AD416" s="52"/>
      <c r="AE416" s="52"/>
      <c r="AF416" s="52"/>
      <c r="AG416" s="52"/>
    </row>
    <row r="417" spans="2:33" outlineLevel="1">
      <c r="B417" s="186"/>
      <c r="C417" s="192"/>
      <c r="D417" s="26"/>
      <c r="E417" s="133">
        <f t="shared" si="12"/>
        <v>0</v>
      </c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93"/>
      <c r="S417" s="119"/>
      <c r="T417" s="119"/>
      <c r="U417" s="92"/>
      <c r="V417" s="26"/>
      <c r="W417" s="52"/>
      <c r="X417" s="52"/>
      <c r="Y417" s="52"/>
      <c r="Z417" s="26"/>
      <c r="AA417" s="52"/>
      <c r="AB417" s="52"/>
      <c r="AC417" s="52"/>
      <c r="AD417" s="52"/>
      <c r="AE417" s="52"/>
      <c r="AF417" s="52"/>
      <c r="AG417" s="52"/>
    </row>
    <row r="418" spans="2:33" outlineLevel="1">
      <c r="B418" s="186"/>
      <c r="C418" s="192"/>
      <c r="D418" s="26"/>
      <c r="E418" s="133">
        <f t="shared" si="12"/>
        <v>0</v>
      </c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93"/>
      <c r="S418" s="119"/>
      <c r="T418" s="119"/>
      <c r="U418" s="92"/>
      <c r="V418" s="26"/>
      <c r="W418" s="52"/>
      <c r="X418" s="52"/>
      <c r="Y418" s="52"/>
      <c r="Z418" s="26"/>
      <c r="AA418" s="52"/>
      <c r="AB418" s="52"/>
      <c r="AC418" s="52"/>
      <c r="AD418" s="52"/>
      <c r="AE418" s="52"/>
      <c r="AF418" s="52"/>
      <c r="AG418" s="52"/>
    </row>
    <row r="419" spans="2:33" outlineLevel="1">
      <c r="B419" s="186"/>
      <c r="C419" s="192"/>
      <c r="D419" s="26"/>
      <c r="E419" s="133">
        <f t="shared" si="12"/>
        <v>0</v>
      </c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93"/>
      <c r="S419" s="119"/>
      <c r="T419" s="119"/>
      <c r="U419" s="92"/>
      <c r="V419" s="26"/>
      <c r="W419" s="52"/>
      <c r="X419" s="52"/>
      <c r="Y419" s="52"/>
      <c r="Z419" s="26"/>
      <c r="AA419" s="52"/>
      <c r="AB419" s="52"/>
      <c r="AC419" s="52"/>
      <c r="AD419" s="52"/>
      <c r="AE419" s="52"/>
      <c r="AF419" s="52"/>
      <c r="AG419" s="52"/>
    </row>
    <row r="420" spans="2:33" outlineLevel="1">
      <c r="B420" s="186"/>
      <c r="C420" s="192"/>
      <c r="D420" s="26"/>
      <c r="E420" s="133">
        <f t="shared" si="12"/>
        <v>0</v>
      </c>
      <c r="F420" s="147"/>
      <c r="G420" s="147"/>
      <c r="H420" s="147"/>
      <c r="I420" s="147"/>
      <c r="J420" s="147"/>
      <c r="K420" s="147"/>
      <c r="L420" s="147"/>
      <c r="M420" s="147"/>
      <c r="N420" s="147"/>
      <c r="O420" s="147"/>
      <c r="P420" s="147"/>
      <c r="Q420" s="147"/>
      <c r="R420" s="193"/>
      <c r="S420" s="119"/>
      <c r="T420" s="119"/>
      <c r="U420" s="92"/>
      <c r="V420" s="26"/>
      <c r="W420" s="52"/>
      <c r="X420" s="52"/>
      <c r="Y420" s="52"/>
      <c r="Z420" s="26"/>
      <c r="AA420" s="52"/>
      <c r="AB420" s="52"/>
      <c r="AC420" s="52"/>
      <c r="AD420" s="52"/>
      <c r="AE420" s="52"/>
      <c r="AF420" s="52"/>
      <c r="AG420" s="52"/>
    </row>
    <row r="421" spans="2:33" outlineLevel="1">
      <c r="B421" s="186"/>
      <c r="C421" s="217"/>
      <c r="D421" s="26"/>
      <c r="E421" s="133">
        <f t="shared" si="12"/>
        <v>0</v>
      </c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193"/>
      <c r="S421" s="119"/>
      <c r="T421" s="119"/>
      <c r="U421" s="92"/>
      <c r="V421" s="26"/>
      <c r="W421" s="52"/>
      <c r="X421" s="52"/>
      <c r="Y421" s="52"/>
      <c r="Z421" s="26"/>
      <c r="AA421" s="52"/>
      <c r="AB421" s="52"/>
      <c r="AC421" s="52"/>
      <c r="AD421" s="52"/>
      <c r="AE421" s="52"/>
      <c r="AF421" s="52"/>
      <c r="AG421" s="52"/>
    </row>
    <row r="422" spans="2:33" outlineLevel="1">
      <c r="B422" s="186"/>
      <c r="C422" s="217"/>
      <c r="D422" s="26"/>
      <c r="E422" s="133">
        <f t="shared" si="12"/>
        <v>0</v>
      </c>
      <c r="F422" s="147"/>
      <c r="G422" s="147"/>
      <c r="H422" s="147"/>
      <c r="I422" s="147"/>
      <c r="J422" s="147"/>
      <c r="K422" s="147"/>
      <c r="L422" s="147"/>
      <c r="M422" s="147"/>
      <c r="N422" s="147"/>
      <c r="O422" s="147"/>
      <c r="P422" s="147"/>
      <c r="Q422" s="147"/>
      <c r="R422" s="193"/>
      <c r="S422" s="119"/>
      <c r="T422" s="119"/>
      <c r="U422" s="92"/>
      <c r="V422" s="26"/>
      <c r="W422" s="52"/>
      <c r="X422" s="52"/>
      <c r="Y422" s="52"/>
      <c r="Z422" s="26"/>
      <c r="AA422" s="52"/>
      <c r="AB422" s="52"/>
      <c r="AC422" s="52"/>
      <c r="AD422" s="52"/>
      <c r="AE422" s="52"/>
      <c r="AF422" s="52"/>
      <c r="AG422" s="52"/>
    </row>
    <row r="423" spans="2:33" outlineLevel="1">
      <c r="B423" s="186"/>
      <c r="C423" s="217"/>
      <c r="D423" s="26"/>
      <c r="E423" s="133">
        <f t="shared" si="12"/>
        <v>0</v>
      </c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93"/>
      <c r="S423" s="119"/>
      <c r="T423" s="119"/>
      <c r="U423" s="92"/>
      <c r="V423" s="26"/>
      <c r="W423" s="52"/>
      <c r="X423" s="52"/>
      <c r="Y423" s="52"/>
      <c r="Z423" s="26"/>
      <c r="AA423" s="52"/>
      <c r="AB423" s="52"/>
      <c r="AC423" s="52"/>
      <c r="AD423" s="52"/>
      <c r="AE423" s="52"/>
      <c r="AF423" s="52"/>
      <c r="AG423" s="52"/>
    </row>
    <row r="424" spans="2:33" outlineLevel="1">
      <c r="B424" s="186"/>
      <c r="C424" s="217"/>
      <c r="D424" s="26"/>
      <c r="E424" s="133">
        <f t="shared" si="12"/>
        <v>0</v>
      </c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93"/>
      <c r="S424" s="119"/>
      <c r="T424" s="119"/>
      <c r="U424" s="92"/>
      <c r="V424" s="26"/>
      <c r="W424" s="52"/>
      <c r="X424" s="52"/>
      <c r="Y424" s="52"/>
      <c r="Z424" s="26"/>
      <c r="AA424" s="52"/>
      <c r="AB424" s="52"/>
      <c r="AC424" s="52"/>
      <c r="AD424" s="52"/>
      <c r="AE424" s="52"/>
      <c r="AF424" s="52"/>
      <c r="AG424" s="52"/>
    </row>
    <row r="425" spans="2:33" outlineLevel="1">
      <c r="B425" s="186"/>
      <c r="C425" s="217"/>
      <c r="D425" s="26"/>
      <c r="E425" s="133">
        <f t="shared" si="12"/>
        <v>0</v>
      </c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93"/>
      <c r="S425" s="119"/>
      <c r="T425" s="119"/>
      <c r="U425" s="92"/>
      <c r="V425" s="26"/>
      <c r="W425" s="52"/>
      <c r="X425" s="52"/>
      <c r="Y425" s="52"/>
      <c r="Z425" s="26"/>
      <c r="AA425" s="52"/>
      <c r="AB425" s="52"/>
      <c r="AC425" s="52"/>
      <c r="AD425" s="52"/>
      <c r="AE425" s="52"/>
      <c r="AF425" s="52"/>
      <c r="AG425" s="52"/>
    </row>
    <row r="426" spans="2:33" outlineLevel="1">
      <c r="B426" s="186"/>
      <c r="C426" s="217"/>
      <c r="D426" s="26"/>
      <c r="E426" s="133">
        <f t="shared" si="12"/>
        <v>0</v>
      </c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93"/>
      <c r="S426" s="119"/>
      <c r="T426" s="119"/>
      <c r="U426" s="92"/>
      <c r="V426" s="26"/>
      <c r="W426" s="52"/>
      <c r="X426" s="52"/>
      <c r="Y426" s="52"/>
      <c r="Z426" s="26"/>
      <c r="AA426" s="52"/>
      <c r="AB426" s="52"/>
      <c r="AC426" s="52"/>
      <c r="AD426" s="52"/>
      <c r="AE426" s="52"/>
      <c r="AF426" s="52"/>
      <c r="AG426" s="52"/>
    </row>
    <row r="427" spans="2:33" ht="14.25" outlineLevel="1" thickBot="1">
      <c r="B427" s="203"/>
      <c r="C427" s="204"/>
      <c r="D427" s="84"/>
      <c r="E427" s="134">
        <f t="shared" si="12"/>
        <v>0</v>
      </c>
      <c r="F427" s="205"/>
      <c r="G427" s="205"/>
      <c r="H427" s="205"/>
      <c r="I427" s="205"/>
      <c r="J427" s="205"/>
      <c r="K427" s="205"/>
      <c r="L427" s="205"/>
      <c r="M427" s="205"/>
      <c r="N427" s="205"/>
      <c r="O427" s="205"/>
      <c r="P427" s="205"/>
      <c r="Q427" s="205"/>
      <c r="R427" s="206"/>
      <c r="S427" s="121"/>
      <c r="T427" s="121"/>
      <c r="U427" s="122"/>
      <c r="V427" s="84"/>
      <c r="W427" s="56"/>
      <c r="X427" s="56"/>
      <c r="Y427" s="56"/>
      <c r="Z427" s="84"/>
      <c r="AA427" s="56"/>
      <c r="AB427" s="56"/>
      <c r="AC427" s="56"/>
      <c r="AD427" s="56"/>
      <c r="AE427" s="56"/>
      <c r="AF427" s="56"/>
      <c r="AG427" s="56"/>
    </row>
    <row r="428" spans="2:33">
      <c r="B428" s="229" t="s">
        <v>34</v>
      </c>
      <c r="C428" s="230" t="s">
        <v>36</v>
      </c>
      <c r="D428" s="90"/>
    </row>
    <row r="429" spans="2:33">
      <c r="B429" s="231"/>
      <c r="C429" s="232">
        <f>MAX(E226:E351)</f>
        <v>9</v>
      </c>
      <c r="D429" s="90"/>
    </row>
    <row r="430" spans="2:33">
      <c r="C430" s="265"/>
      <c r="D430" s="90"/>
    </row>
    <row r="431" spans="2:33">
      <c r="B431" s="266" t="s">
        <v>283</v>
      </c>
      <c r="C431" s="230" t="s">
        <v>36</v>
      </c>
      <c r="D431" s="90"/>
    </row>
    <row r="432" spans="2:33">
      <c r="B432" s="231"/>
      <c r="C432" s="232">
        <f>MAX(E354:E427)</f>
        <v>10</v>
      </c>
      <c r="D432" s="90"/>
    </row>
    <row r="434" spans="2:33" ht="18" customHeight="1">
      <c r="C434" s="265" t="s">
        <v>245</v>
      </c>
      <c r="D434" s="267">
        <f>SUM(D435:D436)</f>
        <v>460</v>
      </c>
      <c r="E434" s="132">
        <f>SUM(E7:E428)</f>
        <v>397</v>
      </c>
      <c r="F434" s="159">
        <f>SUM($F$6:F427)</f>
        <v>34</v>
      </c>
      <c r="G434" s="159">
        <f>SUM($F$6:G427)</f>
        <v>84</v>
      </c>
      <c r="H434" s="159">
        <f>SUM($F$6:H427)</f>
        <v>128</v>
      </c>
      <c r="I434" s="159">
        <f>SUM($F$6:I427)</f>
        <v>163</v>
      </c>
      <c r="J434" s="159">
        <f>SUM($F$6:J427)</f>
        <v>195</v>
      </c>
      <c r="K434" s="159">
        <f>SUM($F$6:K427)</f>
        <v>214</v>
      </c>
      <c r="L434" s="159">
        <f>SUM($F$6:L427)</f>
        <v>247</v>
      </c>
      <c r="M434" s="159">
        <f>SUM($F$6:M427)</f>
        <v>292</v>
      </c>
      <c r="N434" s="159">
        <f>SUM($F$6:N427)</f>
        <v>354</v>
      </c>
      <c r="O434" s="159">
        <f>SUM($F$6:O427)</f>
        <v>379</v>
      </c>
      <c r="P434" s="159">
        <f>SUM($F$6:P427)</f>
        <v>397</v>
      </c>
      <c r="Q434" s="159">
        <f>SUM($F$6:Q427)</f>
        <v>397</v>
      </c>
      <c r="R434" s="268">
        <f>SUM($F$6:R427)</f>
        <v>397</v>
      </c>
    </row>
    <row r="435" spans="2:33" ht="18" customHeight="1">
      <c r="C435" s="158" t="s">
        <v>0</v>
      </c>
      <c r="D435" s="79">
        <f>'２７年度リーグ１部'!$AO$40</f>
        <v>268</v>
      </c>
    </row>
    <row r="436" spans="2:33" ht="18" customHeight="1">
      <c r="C436" s="158" t="s">
        <v>6</v>
      </c>
      <c r="D436" s="79">
        <f>'２７年度リーグ２部'!$AL$37</f>
        <v>192</v>
      </c>
    </row>
    <row r="437" spans="2:33" ht="18" customHeight="1">
      <c r="AD437" s="21"/>
      <c r="AE437" s="21"/>
      <c r="AF437" s="21"/>
      <c r="AG437" s="21"/>
    </row>
    <row r="438" spans="2:33" ht="18" customHeight="1">
      <c r="B438" s="269" t="s">
        <v>246</v>
      </c>
      <c r="C438" s="270"/>
      <c r="D438" s="91">
        <f>COUNTIF(F7:R427,"不戦勝")*3</f>
        <v>63</v>
      </c>
      <c r="AD438" s="21"/>
      <c r="AE438" s="21"/>
      <c r="AF438" s="21"/>
      <c r="AG438" s="21"/>
    </row>
    <row r="439" spans="2:33" ht="18" customHeight="1">
      <c r="B439" s="271" t="s">
        <v>247</v>
      </c>
      <c r="C439" s="270"/>
      <c r="D439" s="267">
        <f>D434-D438</f>
        <v>397</v>
      </c>
      <c r="I439" s="272"/>
      <c r="J439" s="272"/>
      <c r="K439" s="272"/>
      <c r="L439" s="272"/>
      <c r="M439" s="272"/>
      <c r="N439" s="272"/>
      <c r="O439" s="272"/>
      <c r="P439" s="272"/>
      <c r="Q439" s="272"/>
      <c r="R439" s="59"/>
      <c r="S439" s="60"/>
      <c r="AD439" s="21"/>
      <c r="AE439" s="21"/>
      <c r="AF439" s="21"/>
      <c r="AG439" s="21"/>
    </row>
    <row r="440" spans="2:33" ht="18" customHeight="1">
      <c r="B440" s="269"/>
      <c r="C440" s="270"/>
      <c r="D440" s="91"/>
      <c r="E440" s="33"/>
      <c r="F440" s="129"/>
      <c r="G440" s="273"/>
      <c r="H440" s="273"/>
      <c r="I440" s="273"/>
      <c r="J440" s="273"/>
      <c r="K440" s="273"/>
      <c r="L440" s="273"/>
      <c r="M440" s="272"/>
      <c r="N440" s="272"/>
      <c r="O440" s="272"/>
      <c r="P440" s="273"/>
      <c r="Q440" s="272"/>
      <c r="R440" s="59"/>
      <c r="S440" s="60"/>
      <c r="T440" s="60"/>
      <c r="U440" s="60"/>
      <c r="Z440" s="60"/>
      <c r="AA440" s="59"/>
      <c r="AB440" s="60"/>
      <c r="AC440" s="60"/>
      <c r="AD440" s="21"/>
      <c r="AE440" s="21"/>
      <c r="AF440" s="21"/>
      <c r="AG440" s="21"/>
    </row>
    <row r="441" spans="2:33" ht="18" customHeight="1">
      <c r="C441" s="274"/>
      <c r="D441" s="158"/>
      <c r="E441" s="33"/>
      <c r="F441" s="129"/>
      <c r="G441" s="272"/>
      <c r="H441" s="273"/>
      <c r="I441" s="275"/>
      <c r="J441" s="276"/>
      <c r="K441" s="276"/>
      <c r="L441" s="276"/>
      <c r="M441" s="275"/>
      <c r="N441" s="130"/>
      <c r="O441" s="273"/>
      <c r="P441" s="273"/>
      <c r="Q441" s="130"/>
      <c r="R441" s="60"/>
      <c r="S441" s="60"/>
      <c r="T441" s="60"/>
      <c r="U441" s="60"/>
      <c r="Z441" s="61"/>
      <c r="AA441" s="60"/>
      <c r="AB441" s="60"/>
      <c r="AC441" s="60"/>
      <c r="AD441" s="21"/>
      <c r="AE441" s="21"/>
      <c r="AF441" s="21"/>
      <c r="AG441" s="21"/>
    </row>
    <row r="442" spans="2:33" ht="18" customHeight="1">
      <c r="C442" s="274" t="s">
        <v>93</v>
      </c>
      <c r="E442" s="33"/>
      <c r="F442" s="129"/>
      <c r="G442" s="277"/>
      <c r="H442" s="277" t="s">
        <v>629</v>
      </c>
      <c r="I442" s="278"/>
      <c r="J442" s="278"/>
      <c r="K442" s="278"/>
      <c r="L442" s="278"/>
      <c r="M442" s="279"/>
      <c r="N442" s="130"/>
      <c r="O442" s="273"/>
      <c r="P442" s="273" t="s">
        <v>238</v>
      </c>
      <c r="R442" s="60"/>
      <c r="S442" s="60"/>
      <c r="T442" s="124"/>
      <c r="U442" s="60"/>
      <c r="Z442" s="61"/>
      <c r="AA442" s="29"/>
      <c r="AB442" s="60"/>
      <c r="AC442" s="60"/>
      <c r="AD442" s="21"/>
      <c r="AE442" s="21"/>
      <c r="AF442" s="21"/>
      <c r="AG442" s="21"/>
    </row>
    <row r="443" spans="2:33" ht="18" customHeight="1">
      <c r="B443" s="157" t="s">
        <v>87</v>
      </c>
      <c r="C443" s="280" t="s">
        <v>44</v>
      </c>
      <c r="D443" s="281" t="s">
        <v>19</v>
      </c>
      <c r="E443" s="33" t="s">
        <v>49</v>
      </c>
      <c r="F443" s="129"/>
      <c r="G443" s="282" t="s">
        <v>35</v>
      </c>
      <c r="H443" s="283" t="s">
        <v>33</v>
      </c>
      <c r="I443" s="284"/>
      <c r="J443" s="285" t="s">
        <v>37</v>
      </c>
      <c r="K443" s="286"/>
      <c r="L443" s="287" t="s">
        <v>283</v>
      </c>
      <c r="M443" s="286"/>
      <c r="N443" s="130"/>
      <c r="O443" s="273"/>
      <c r="P443" s="273"/>
      <c r="R443" s="60"/>
      <c r="S443" s="60"/>
      <c r="T443" s="124"/>
      <c r="U443" s="60"/>
      <c r="Z443" s="61"/>
      <c r="AA443" s="29"/>
      <c r="AB443" s="60"/>
      <c r="AC443" s="60"/>
      <c r="AD443" s="21"/>
      <c r="AE443" s="21"/>
      <c r="AF443" s="21"/>
      <c r="AG443" s="21"/>
    </row>
    <row r="444" spans="2:33" ht="18" customHeight="1">
      <c r="B444" s="157">
        <v>1</v>
      </c>
      <c r="C444" s="288">
        <v>1</v>
      </c>
      <c r="D444" s="158" t="s">
        <v>316</v>
      </c>
      <c r="E444" s="289">
        <v>42148</v>
      </c>
      <c r="F444" s="290"/>
      <c r="G444" s="291"/>
      <c r="H444" s="283"/>
      <c r="I444" s="284"/>
      <c r="J444" s="285"/>
      <c r="K444" s="286"/>
      <c r="L444" s="131"/>
      <c r="M444" s="284"/>
      <c r="N444" s="130"/>
      <c r="O444" s="563" t="s">
        <v>237</v>
      </c>
      <c r="P444" s="563"/>
      <c r="Q444" s="135" t="s">
        <v>284</v>
      </c>
      <c r="R444" s="60"/>
      <c r="S444" s="60"/>
      <c r="T444" s="124"/>
      <c r="U444" s="60"/>
      <c r="Z444" s="62"/>
      <c r="AA444" s="29"/>
      <c r="AB444" s="60"/>
      <c r="AC444" s="60"/>
      <c r="AD444" s="21"/>
      <c r="AE444" s="21"/>
      <c r="AF444" s="21"/>
      <c r="AG444" s="21"/>
    </row>
    <row r="445" spans="2:33" ht="18" customHeight="1">
      <c r="B445" s="155">
        <v>2</v>
      </c>
      <c r="C445" s="292">
        <v>2</v>
      </c>
      <c r="D445" s="79" t="s">
        <v>38</v>
      </c>
      <c r="E445" s="33">
        <v>42169</v>
      </c>
      <c r="F445" s="290"/>
      <c r="G445" s="291">
        <v>1</v>
      </c>
      <c r="H445" s="390" t="s">
        <v>623</v>
      </c>
      <c r="I445" s="391"/>
      <c r="J445" s="390" t="s">
        <v>260</v>
      </c>
      <c r="K445" s="391"/>
      <c r="L445" s="392" t="s">
        <v>626</v>
      </c>
      <c r="M445" s="393"/>
      <c r="N445" s="130"/>
      <c r="O445" s="310" t="s">
        <v>292</v>
      </c>
      <c r="P445" s="310" t="s">
        <v>293</v>
      </c>
      <c r="Q445" s="310" t="s">
        <v>294</v>
      </c>
      <c r="R445" s="310"/>
      <c r="S445" s="60"/>
      <c r="T445" s="21"/>
      <c r="U445" s="60"/>
      <c r="Z445" s="62"/>
      <c r="AA445" s="29"/>
      <c r="AB445" s="60"/>
      <c r="AC445" s="60"/>
      <c r="AD445" s="21"/>
      <c r="AE445" s="21"/>
      <c r="AF445" s="21"/>
      <c r="AG445" s="21"/>
    </row>
    <row r="446" spans="2:33" ht="18" customHeight="1">
      <c r="B446" s="157">
        <v>3</v>
      </c>
      <c r="C446" s="288">
        <v>3</v>
      </c>
      <c r="D446" s="158" t="s">
        <v>85</v>
      </c>
      <c r="E446" s="289">
        <v>42183</v>
      </c>
      <c r="F446" s="290"/>
      <c r="G446" s="291">
        <v>2</v>
      </c>
      <c r="H446" s="390" t="s">
        <v>532</v>
      </c>
      <c r="I446" s="391"/>
      <c r="J446" s="390" t="s">
        <v>625</v>
      </c>
      <c r="K446" s="391"/>
      <c r="L446" s="392" t="s">
        <v>192</v>
      </c>
      <c r="M446" s="393"/>
      <c r="N446" s="130"/>
      <c r="O446" s="310"/>
      <c r="P446" s="310"/>
      <c r="Q446" s="310"/>
      <c r="R446" s="310"/>
      <c r="S446" s="310"/>
      <c r="T446" s="310"/>
      <c r="U446" s="310"/>
      <c r="V446" s="310"/>
      <c r="Z446" s="62"/>
      <c r="AA446" s="29"/>
      <c r="AB446" s="60"/>
      <c r="AC446" s="60"/>
      <c r="AD446" s="21"/>
      <c r="AE446" s="21"/>
      <c r="AF446" s="21"/>
      <c r="AG446" s="21"/>
    </row>
    <row r="447" spans="2:33" ht="18" customHeight="1">
      <c r="B447" s="157">
        <v>4</v>
      </c>
      <c r="C447" s="288">
        <v>4</v>
      </c>
      <c r="D447" s="158" t="s">
        <v>386</v>
      </c>
      <c r="E447" s="289">
        <v>42239</v>
      </c>
      <c r="F447" s="290"/>
      <c r="G447" s="291">
        <v>3</v>
      </c>
      <c r="H447" s="390" t="s">
        <v>624</v>
      </c>
      <c r="I447" s="391"/>
      <c r="J447" s="390" t="s">
        <v>628</v>
      </c>
      <c r="K447" s="391"/>
      <c r="L447" s="392" t="s">
        <v>627</v>
      </c>
      <c r="M447" s="393"/>
      <c r="N447" s="130"/>
      <c r="O447" s="310" t="s">
        <v>295</v>
      </c>
      <c r="P447" s="310" t="s">
        <v>296</v>
      </c>
      <c r="Q447" s="310" t="s">
        <v>297</v>
      </c>
      <c r="R447" s="310"/>
      <c r="S447" s="310"/>
      <c r="T447" s="310"/>
      <c r="U447" s="310"/>
      <c r="V447" s="310"/>
      <c r="Z447" s="62"/>
      <c r="AA447" s="29"/>
      <c r="AB447" s="60"/>
      <c r="AC447" s="60"/>
      <c r="AD447" s="21"/>
      <c r="AE447" s="21"/>
      <c r="AF447" s="21"/>
      <c r="AG447" s="21"/>
    </row>
    <row r="448" spans="2:33" ht="18" customHeight="1">
      <c r="B448" s="157">
        <v>5</v>
      </c>
      <c r="C448" s="288">
        <v>5</v>
      </c>
      <c r="D448" s="105" t="s">
        <v>192</v>
      </c>
      <c r="E448" s="289">
        <v>42246</v>
      </c>
      <c r="F448" s="290"/>
      <c r="G448" s="291"/>
      <c r="H448" s="559"/>
      <c r="I448" s="560"/>
      <c r="J448" s="559"/>
      <c r="K448" s="560"/>
      <c r="L448" s="561"/>
      <c r="M448" s="562"/>
      <c r="N448" s="130"/>
      <c r="O448" s="310" t="s">
        <v>298</v>
      </c>
      <c r="P448" s="310" t="s">
        <v>299</v>
      </c>
      <c r="Q448" s="310" t="s">
        <v>10</v>
      </c>
      <c r="R448" s="310"/>
      <c r="S448" s="310"/>
      <c r="T448" s="310"/>
      <c r="U448" s="310"/>
      <c r="V448" s="310"/>
      <c r="Z448" s="62"/>
      <c r="AA448" s="29"/>
      <c r="AB448" s="60"/>
      <c r="AC448" s="60"/>
      <c r="AD448" s="21"/>
      <c r="AE448" s="21"/>
      <c r="AF448" s="21"/>
      <c r="AG448" s="21"/>
    </row>
    <row r="449" spans="2:33" ht="18" customHeight="1">
      <c r="B449" s="157">
        <v>6</v>
      </c>
      <c r="C449" s="288">
        <v>5</v>
      </c>
      <c r="D449" s="158" t="s">
        <v>197</v>
      </c>
      <c r="E449" s="289">
        <v>42253</v>
      </c>
      <c r="F449" s="290"/>
      <c r="G449" s="291"/>
      <c r="H449" s="559"/>
      <c r="I449" s="560"/>
      <c r="J449" s="559"/>
      <c r="K449" s="560"/>
      <c r="L449" s="561"/>
      <c r="M449" s="562"/>
      <c r="N449" s="130"/>
      <c r="O449" s="310" t="s">
        <v>300</v>
      </c>
      <c r="P449" s="311" t="s">
        <v>301</v>
      </c>
      <c r="Q449" s="310" t="s">
        <v>10</v>
      </c>
      <c r="R449" s="310"/>
      <c r="S449" s="310"/>
      <c r="T449" s="310"/>
      <c r="U449" s="310"/>
      <c r="V449" s="310"/>
      <c r="Z449" s="62"/>
      <c r="AA449" s="60"/>
      <c r="AB449" s="60"/>
      <c r="AC449" s="60"/>
      <c r="AD449" s="21"/>
      <c r="AE449" s="21"/>
      <c r="AF449" s="21"/>
      <c r="AG449" s="21"/>
    </row>
    <row r="450" spans="2:33" ht="18" customHeight="1">
      <c r="B450" s="157">
        <v>7</v>
      </c>
      <c r="C450" s="288">
        <v>5</v>
      </c>
      <c r="D450" s="158" t="s">
        <v>198</v>
      </c>
      <c r="E450" s="289">
        <v>42253</v>
      </c>
      <c r="F450" s="290"/>
      <c r="G450" s="291"/>
      <c r="H450" s="559"/>
      <c r="I450" s="560"/>
      <c r="J450" s="559"/>
      <c r="K450" s="560"/>
      <c r="L450" s="561"/>
      <c r="M450" s="562"/>
      <c r="N450" s="130"/>
      <c r="O450" s="310" t="s">
        <v>302</v>
      </c>
      <c r="P450" s="311" t="s">
        <v>303</v>
      </c>
      <c r="Q450" s="310" t="s">
        <v>297</v>
      </c>
      <c r="R450" s="310"/>
      <c r="S450" s="310"/>
      <c r="T450" s="310"/>
      <c r="U450" s="310"/>
      <c r="V450" s="310"/>
      <c r="Z450" s="62"/>
      <c r="AA450" s="29"/>
      <c r="AB450" s="60"/>
      <c r="AC450" s="60"/>
      <c r="AD450" s="21"/>
      <c r="AE450" s="21"/>
      <c r="AF450" s="21"/>
      <c r="AG450" s="21"/>
    </row>
    <row r="451" spans="2:33" ht="18" customHeight="1">
      <c r="B451" s="157">
        <v>8</v>
      </c>
      <c r="C451" s="288">
        <v>5</v>
      </c>
      <c r="D451" s="158" t="s">
        <v>411</v>
      </c>
      <c r="E451" s="289">
        <v>42260</v>
      </c>
      <c r="F451" s="290"/>
      <c r="G451" s="291"/>
      <c r="H451" s="559"/>
      <c r="I451" s="560"/>
      <c r="J451" s="559"/>
      <c r="K451" s="560"/>
      <c r="L451" s="561"/>
      <c r="M451" s="562"/>
      <c r="N451" s="130"/>
      <c r="O451" s="310" t="s">
        <v>304</v>
      </c>
      <c r="P451" s="311" t="s">
        <v>305</v>
      </c>
      <c r="Q451" s="310" t="s">
        <v>297</v>
      </c>
      <c r="R451" s="310"/>
      <c r="S451" s="310"/>
      <c r="T451" s="310"/>
      <c r="U451" s="310"/>
      <c r="V451" s="310"/>
      <c r="Z451" s="62"/>
      <c r="AA451" s="29"/>
      <c r="AB451" s="60"/>
      <c r="AC451" s="60"/>
      <c r="AD451" s="21"/>
      <c r="AE451" s="21"/>
      <c r="AF451" s="21"/>
      <c r="AG451" s="21"/>
    </row>
    <row r="452" spans="2:33" ht="18" customHeight="1">
      <c r="B452" s="157">
        <v>9</v>
      </c>
      <c r="C452" s="288">
        <v>6</v>
      </c>
      <c r="D452" s="158" t="s">
        <v>261</v>
      </c>
      <c r="E452" s="289">
        <v>42260</v>
      </c>
      <c r="F452" s="290"/>
      <c r="G452" s="291"/>
      <c r="H452" s="559"/>
      <c r="I452" s="560"/>
      <c r="J452" s="559"/>
      <c r="K452" s="560"/>
      <c r="L452" s="561"/>
      <c r="M452" s="562"/>
      <c r="N452" s="130"/>
      <c r="O452" s="310" t="s">
        <v>306</v>
      </c>
      <c r="P452" s="311" t="s">
        <v>307</v>
      </c>
      <c r="Q452" s="311"/>
      <c r="R452" s="310"/>
      <c r="S452" s="310"/>
      <c r="T452" s="310"/>
      <c r="U452" s="310"/>
      <c r="V452" s="310"/>
      <c r="Z452" s="62"/>
      <c r="AA452" s="60"/>
      <c r="AB452" s="60"/>
      <c r="AC452" s="60"/>
      <c r="AD452" s="21"/>
      <c r="AE452" s="21"/>
      <c r="AF452" s="21"/>
      <c r="AG452" s="21"/>
    </row>
    <row r="453" spans="2:33" ht="18" customHeight="1">
      <c r="B453" s="157">
        <v>10</v>
      </c>
      <c r="C453" s="288">
        <v>6</v>
      </c>
      <c r="D453" s="79" t="s">
        <v>424</v>
      </c>
      <c r="E453" s="33">
        <v>42281</v>
      </c>
      <c r="F453" s="290"/>
      <c r="G453" s="291"/>
      <c r="H453" s="559"/>
      <c r="I453" s="560"/>
      <c r="J453" s="559"/>
      <c r="K453" s="560"/>
      <c r="L453" s="561"/>
      <c r="M453" s="562"/>
      <c r="N453" s="130"/>
      <c r="O453" s="310"/>
      <c r="P453" s="311"/>
      <c r="Q453" s="310"/>
      <c r="R453" s="310"/>
      <c r="S453" s="310"/>
      <c r="T453" s="310"/>
      <c r="U453" s="310"/>
      <c r="V453" s="310"/>
      <c r="Z453" s="62"/>
      <c r="AA453" s="29"/>
      <c r="AB453" s="60"/>
      <c r="AC453" s="60"/>
      <c r="AD453" s="21"/>
      <c r="AE453" s="21"/>
      <c r="AF453" s="21"/>
      <c r="AG453" s="21"/>
    </row>
    <row r="454" spans="2:33" ht="18" customHeight="1">
      <c r="B454" s="157">
        <v>11</v>
      </c>
      <c r="C454" s="288">
        <v>6</v>
      </c>
      <c r="D454" s="105" t="s">
        <v>198</v>
      </c>
      <c r="E454" s="33">
        <v>42281</v>
      </c>
      <c r="F454" s="290"/>
      <c r="G454" s="291"/>
      <c r="H454" s="559"/>
      <c r="I454" s="560"/>
      <c r="J454" s="559"/>
      <c r="K454" s="560"/>
      <c r="L454" s="561"/>
      <c r="M454" s="562"/>
      <c r="N454" s="130"/>
      <c r="O454" s="310"/>
      <c r="P454" s="311"/>
      <c r="Q454" s="310"/>
      <c r="R454" s="310"/>
      <c r="S454" s="310"/>
      <c r="T454" s="310"/>
      <c r="U454" s="310"/>
      <c r="V454" s="310"/>
      <c r="Z454" s="62"/>
      <c r="AA454" s="60"/>
      <c r="AB454" s="60"/>
      <c r="AC454" s="60"/>
      <c r="AD454" s="21"/>
      <c r="AE454" s="21"/>
      <c r="AF454" s="21"/>
      <c r="AG454" s="21"/>
    </row>
    <row r="455" spans="2:33" ht="18" customHeight="1">
      <c r="B455" s="157">
        <v>12</v>
      </c>
      <c r="C455" s="292">
        <v>6</v>
      </c>
      <c r="D455" s="79" t="s">
        <v>624</v>
      </c>
      <c r="E455" s="33">
        <v>42316</v>
      </c>
      <c r="F455" s="290"/>
      <c r="G455" s="291"/>
      <c r="H455" s="559"/>
      <c r="I455" s="560"/>
      <c r="J455" s="559"/>
      <c r="K455" s="560"/>
      <c r="L455" s="561"/>
      <c r="M455" s="562"/>
      <c r="N455" s="130"/>
      <c r="O455" s="310"/>
      <c r="P455" s="311"/>
      <c r="Q455" s="310"/>
      <c r="R455" s="310"/>
      <c r="S455" s="310"/>
      <c r="T455" s="310"/>
      <c r="U455" s="310"/>
      <c r="V455" s="310"/>
      <c r="Z455" s="62"/>
      <c r="AA455" s="60"/>
      <c r="AB455" s="60"/>
      <c r="AC455" s="60"/>
      <c r="AD455" s="21"/>
      <c r="AE455" s="21"/>
      <c r="AF455" s="21"/>
      <c r="AG455" s="21"/>
    </row>
    <row r="456" spans="2:33" ht="18" customHeight="1">
      <c r="B456" s="157">
        <v>13</v>
      </c>
      <c r="C456" s="292">
        <v>7</v>
      </c>
      <c r="D456" s="79" t="s">
        <v>624</v>
      </c>
      <c r="E456" s="33">
        <v>42351</v>
      </c>
      <c r="F456" s="290"/>
      <c r="G456" s="291"/>
      <c r="H456" s="559"/>
      <c r="I456" s="560"/>
      <c r="J456" s="559"/>
      <c r="K456" s="560"/>
      <c r="L456" s="561"/>
      <c r="M456" s="562"/>
      <c r="N456" s="130"/>
      <c r="O456" s="310"/>
      <c r="P456" s="311"/>
      <c r="Q456" s="310"/>
      <c r="R456" s="310"/>
      <c r="S456" s="310"/>
      <c r="T456" s="310"/>
      <c r="U456" s="310"/>
      <c r="V456" s="310"/>
      <c r="Z456" s="62"/>
      <c r="AA456" s="29"/>
      <c r="AB456" s="60"/>
      <c r="AC456" s="60"/>
      <c r="AD456" s="21"/>
      <c r="AE456" s="21"/>
      <c r="AF456" s="21"/>
      <c r="AG456" s="21"/>
    </row>
    <row r="457" spans="2:33" ht="18" customHeight="1">
      <c r="B457" s="157">
        <v>14</v>
      </c>
      <c r="C457" s="288">
        <v>5</v>
      </c>
      <c r="D457" s="79" t="s">
        <v>16</v>
      </c>
      <c r="E457" s="33">
        <v>42351</v>
      </c>
      <c r="F457" s="290"/>
      <c r="G457" s="291"/>
      <c r="H457" s="283"/>
      <c r="I457" s="284"/>
      <c r="J457" s="285"/>
      <c r="K457" s="286"/>
      <c r="L457" s="131"/>
      <c r="M457" s="284"/>
      <c r="N457" s="273"/>
      <c r="O457" s="310"/>
      <c r="P457" s="311"/>
      <c r="Q457" s="310"/>
      <c r="R457" s="310"/>
      <c r="S457" s="310"/>
      <c r="T457" s="310"/>
      <c r="U457" s="310"/>
      <c r="V457" s="310"/>
      <c r="Z457" s="62"/>
      <c r="AD457" s="21"/>
      <c r="AE457" s="21"/>
      <c r="AF457" s="21"/>
      <c r="AG457" s="21"/>
    </row>
    <row r="458" spans="2:33" ht="18" customHeight="1">
      <c r="B458" s="157">
        <v>15</v>
      </c>
      <c r="C458" s="292">
        <v>7</v>
      </c>
      <c r="D458" s="79" t="s">
        <v>9</v>
      </c>
      <c r="E458" s="33">
        <v>42358</v>
      </c>
      <c r="F458" s="290"/>
      <c r="G458" s="291"/>
      <c r="H458" s="283"/>
      <c r="I458" s="284"/>
      <c r="J458" s="285"/>
      <c r="K458" s="286"/>
      <c r="L458" s="131"/>
      <c r="M458" s="284"/>
      <c r="N458" s="273"/>
      <c r="O458" s="310"/>
      <c r="P458" s="311"/>
      <c r="Q458" s="311"/>
      <c r="R458" s="310"/>
      <c r="S458" s="310"/>
      <c r="T458" s="310"/>
      <c r="U458" s="310"/>
      <c r="V458" s="310"/>
      <c r="Z458" s="62"/>
      <c r="AD458" s="21"/>
      <c r="AE458" s="21"/>
      <c r="AF458" s="21"/>
      <c r="AG458" s="21"/>
    </row>
    <row r="459" spans="2:33" ht="18" customHeight="1">
      <c r="B459" s="157">
        <v>16</v>
      </c>
      <c r="C459" s="288">
        <v>8</v>
      </c>
      <c r="D459" s="79" t="s">
        <v>260</v>
      </c>
      <c r="E459" s="33">
        <v>42379</v>
      </c>
      <c r="F459" s="290"/>
      <c r="G459" s="291"/>
      <c r="H459" s="283"/>
      <c r="I459" s="284"/>
      <c r="J459" s="285"/>
      <c r="K459" s="286"/>
      <c r="L459" s="131"/>
      <c r="M459" s="284"/>
      <c r="N459" s="273"/>
      <c r="O459" s="309"/>
      <c r="P459" s="310"/>
      <c r="Q459" s="310"/>
      <c r="R459" s="311"/>
      <c r="S459" s="311"/>
      <c r="T459" s="311"/>
      <c r="U459" s="311"/>
      <c r="V459" s="310"/>
      <c r="Z459" s="63"/>
      <c r="AD459" s="21"/>
      <c r="AE459" s="21"/>
      <c r="AF459" s="21"/>
      <c r="AG459" s="21"/>
    </row>
    <row r="460" spans="2:33" ht="18" customHeight="1">
      <c r="B460" s="157">
        <v>17</v>
      </c>
      <c r="C460" s="288">
        <v>11</v>
      </c>
      <c r="D460" s="79" t="s">
        <v>197</v>
      </c>
      <c r="E460" s="33">
        <v>42421</v>
      </c>
      <c r="F460" s="290"/>
      <c r="G460" s="293"/>
      <c r="H460" s="395" t="s">
        <v>630</v>
      </c>
      <c r="I460" s="396"/>
      <c r="J460" s="395" t="s">
        <v>631</v>
      </c>
      <c r="K460" s="397"/>
      <c r="L460" s="400" t="s">
        <v>632</v>
      </c>
      <c r="M460" s="294"/>
      <c r="N460" s="273"/>
      <c r="O460" s="309"/>
      <c r="P460" s="310"/>
      <c r="Q460" s="310"/>
      <c r="R460" s="310"/>
      <c r="S460" s="310"/>
      <c r="T460" s="310"/>
      <c r="U460" s="310"/>
      <c r="V460" s="310"/>
      <c r="Z460" s="63"/>
      <c r="AD460" s="21"/>
      <c r="AE460" s="21"/>
      <c r="AF460" s="21"/>
      <c r="AG460" s="21"/>
    </row>
    <row r="461" spans="2:33" ht="18" customHeight="1">
      <c r="B461" s="157">
        <v>18</v>
      </c>
      <c r="C461" s="292">
        <v>10</v>
      </c>
      <c r="D461" s="79" t="s">
        <v>198</v>
      </c>
      <c r="E461" s="33">
        <v>42435</v>
      </c>
      <c r="F461" s="290"/>
      <c r="G461" s="295" t="s">
        <v>99</v>
      </c>
      <c r="H461" s="398" t="s">
        <v>60</v>
      </c>
      <c r="I461" s="296"/>
      <c r="J461" s="398" t="s">
        <v>322</v>
      </c>
      <c r="K461" s="297"/>
      <c r="L461" s="399" t="s">
        <v>52</v>
      </c>
      <c r="M461" s="296"/>
      <c r="N461" s="273"/>
      <c r="O461" s="272"/>
      <c r="Q461" s="290"/>
      <c r="Z461" s="63"/>
      <c r="AD461" s="21"/>
      <c r="AE461" s="21"/>
      <c r="AF461" s="21"/>
      <c r="AG461" s="21"/>
    </row>
    <row r="462" spans="2:33" ht="18" customHeight="1">
      <c r="B462" s="157">
        <v>19</v>
      </c>
      <c r="C462" s="288">
        <v>10</v>
      </c>
      <c r="D462" s="79" t="s">
        <v>532</v>
      </c>
      <c r="E462" s="33">
        <v>42442</v>
      </c>
      <c r="F462" s="290"/>
      <c r="G462" s="298" t="s">
        <v>100</v>
      </c>
      <c r="H462" s="299">
        <v>9</v>
      </c>
      <c r="I462" s="300"/>
      <c r="J462" s="299">
        <v>9</v>
      </c>
      <c r="K462" s="301"/>
      <c r="L462" s="394">
        <v>10</v>
      </c>
      <c r="M462" s="300"/>
      <c r="N462" s="273"/>
      <c r="O462" s="272"/>
      <c r="Q462" s="290"/>
      <c r="Z462" s="62"/>
      <c r="AD462" s="21"/>
      <c r="AE462" s="21"/>
      <c r="AF462" s="21"/>
      <c r="AG462" s="21"/>
    </row>
    <row r="463" spans="2:33" ht="18" customHeight="1">
      <c r="B463" s="157">
        <v>20</v>
      </c>
      <c r="C463" s="288">
        <v>11</v>
      </c>
      <c r="D463" s="158" t="s">
        <v>2</v>
      </c>
      <c r="E463" s="33">
        <v>42442</v>
      </c>
      <c r="F463" s="290"/>
      <c r="G463" s="290"/>
      <c r="H463" s="290"/>
      <c r="I463" s="302"/>
      <c r="J463" s="303"/>
      <c r="M463" s="290"/>
      <c r="N463" s="304"/>
      <c r="Q463" s="290"/>
      <c r="Z463" s="62"/>
      <c r="AD463" s="21"/>
      <c r="AE463" s="21"/>
      <c r="AF463" s="21"/>
      <c r="AG463" s="21"/>
    </row>
    <row r="464" spans="2:33" ht="18" customHeight="1">
      <c r="B464" s="157">
        <v>21</v>
      </c>
      <c r="C464" s="288">
        <v>11</v>
      </c>
      <c r="D464" s="79" t="s">
        <v>198</v>
      </c>
      <c r="E464" s="33">
        <v>42449</v>
      </c>
      <c r="F464" s="290"/>
      <c r="G464" s="290"/>
      <c r="H464" s="290"/>
      <c r="I464" s="290"/>
      <c r="J464" s="305"/>
      <c r="M464" s="290"/>
      <c r="N464" s="304"/>
      <c r="Q464" s="290"/>
      <c r="Z464" s="62"/>
      <c r="AD464" s="21"/>
      <c r="AE464" s="21"/>
      <c r="AF464" s="21"/>
      <c r="AG464" s="21"/>
    </row>
    <row r="465" spans="2:33" ht="18" customHeight="1">
      <c r="B465" s="157">
        <v>22</v>
      </c>
      <c r="C465" s="288"/>
      <c r="E465" s="33"/>
      <c r="F465" s="290"/>
      <c r="G465" s="290"/>
      <c r="H465" s="290"/>
      <c r="I465" s="290"/>
      <c r="J465" s="303"/>
      <c r="M465" s="290"/>
      <c r="N465" s="304"/>
      <c r="Q465" s="290"/>
      <c r="Z465" s="62"/>
      <c r="AD465" s="21"/>
      <c r="AE465" s="21"/>
      <c r="AF465" s="21"/>
      <c r="AG465" s="21"/>
    </row>
    <row r="466" spans="2:33" ht="18" customHeight="1">
      <c r="B466" s="157">
        <v>23</v>
      </c>
      <c r="C466" s="288"/>
      <c r="E466" s="33"/>
      <c r="J466" s="305"/>
      <c r="N466" s="304"/>
      <c r="Z466" s="62"/>
      <c r="AD466" s="21"/>
      <c r="AE466" s="21"/>
      <c r="AF466" s="21"/>
      <c r="AG466" s="21"/>
    </row>
    <row r="467" spans="2:33" ht="18" customHeight="1">
      <c r="B467" s="157">
        <v>24</v>
      </c>
      <c r="C467" s="288"/>
      <c r="E467" s="33"/>
      <c r="J467" s="303"/>
      <c r="N467" s="304"/>
      <c r="Z467" s="62"/>
      <c r="AD467" s="21"/>
      <c r="AE467" s="21"/>
      <c r="AF467" s="21"/>
      <c r="AG467" s="21"/>
    </row>
    <row r="468" spans="2:33">
      <c r="B468" s="157">
        <v>25</v>
      </c>
      <c r="C468" s="288"/>
      <c r="E468" s="33"/>
      <c r="J468" s="305"/>
      <c r="N468" s="304"/>
      <c r="Z468" s="62"/>
      <c r="AD468" s="21"/>
      <c r="AE468" s="21"/>
      <c r="AF468" s="21"/>
      <c r="AG468" s="21"/>
    </row>
    <row r="469" spans="2:33">
      <c r="C469" s="288"/>
      <c r="E469" s="138"/>
      <c r="J469" s="303"/>
      <c r="N469" s="304"/>
      <c r="Z469" s="62"/>
      <c r="AA469" s="21"/>
      <c r="AB469" s="21"/>
      <c r="AC469" s="21"/>
      <c r="AD469" s="21"/>
      <c r="AE469" s="21"/>
      <c r="AF469" s="21"/>
      <c r="AG469" s="21"/>
    </row>
    <row r="470" spans="2:33">
      <c r="C470" s="288"/>
      <c r="J470" s="305"/>
      <c r="N470" s="304"/>
      <c r="Z470" s="62"/>
      <c r="AA470" s="21"/>
      <c r="AB470" s="21"/>
      <c r="AC470" s="21"/>
      <c r="AD470" s="21"/>
      <c r="AE470" s="21"/>
      <c r="AF470" s="21"/>
      <c r="AG470" s="21"/>
    </row>
    <row r="471" spans="2:33">
      <c r="C471" s="281"/>
      <c r="J471" s="303"/>
      <c r="N471" s="304"/>
      <c r="Z471" s="62"/>
      <c r="AA471" s="21"/>
      <c r="AB471" s="21"/>
      <c r="AC471" s="21"/>
      <c r="AD471" s="21"/>
      <c r="AE471" s="21"/>
      <c r="AF471" s="21"/>
      <c r="AG471" s="21"/>
    </row>
    <row r="472" spans="2:33" ht="17.25" customHeight="1">
      <c r="C472" s="306"/>
      <c r="J472" s="305"/>
      <c r="N472" s="304"/>
      <c r="Z472" s="62"/>
      <c r="AA472" s="21"/>
      <c r="AB472" s="21"/>
      <c r="AC472" s="21"/>
      <c r="AD472" s="21"/>
      <c r="AE472" s="21"/>
      <c r="AF472" s="21"/>
      <c r="AG472" s="21"/>
    </row>
    <row r="473" spans="2:33">
      <c r="C473" s="281"/>
      <c r="J473" s="303"/>
      <c r="N473" s="304"/>
      <c r="Z473" s="62"/>
      <c r="AA473" s="21"/>
      <c r="AB473" s="21"/>
      <c r="AC473" s="21"/>
      <c r="AD473" s="21"/>
      <c r="AE473" s="21"/>
      <c r="AF473" s="21"/>
      <c r="AG473" s="21"/>
    </row>
    <row r="474" spans="2:33">
      <c r="C474" s="281"/>
      <c r="J474" s="305"/>
      <c r="N474" s="304"/>
      <c r="Z474" s="62"/>
      <c r="AA474" s="21"/>
      <c r="AB474" s="21"/>
      <c r="AC474" s="21"/>
      <c r="AD474" s="21"/>
      <c r="AE474" s="21"/>
      <c r="AF474" s="21"/>
      <c r="AG474" s="21"/>
    </row>
    <row r="475" spans="2:33">
      <c r="C475" s="281"/>
      <c r="J475" s="303"/>
      <c r="N475" s="304"/>
      <c r="Z475" s="62"/>
      <c r="AA475" s="21"/>
      <c r="AB475" s="21"/>
      <c r="AC475" s="21"/>
      <c r="AD475" s="21"/>
      <c r="AE475" s="21"/>
      <c r="AF475" s="21"/>
      <c r="AG475" s="21"/>
    </row>
    <row r="476" spans="2:33">
      <c r="C476" s="281"/>
      <c r="N476" s="304"/>
      <c r="Z476" s="62"/>
      <c r="AA476" s="21"/>
      <c r="AB476" s="21"/>
      <c r="AC476" s="21"/>
      <c r="AD476" s="21"/>
      <c r="AE476" s="21"/>
      <c r="AF476" s="21"/>
      <c r="AG476" s="21"/>
    </row>
    <row r="477" spans="2:33">
      <c r="C477" s="281"/>
      <c r="Z477" s="62"/>
      <c r="AA477" s="21"/>
      <c r="AB477" s="21"/>
      <c r="AC477" s="21"/>
      <c r="AD477" s="21"/>
      <c r="AE477" s="21"/>
      <c r="AF477" s="21"/>
      <c r="AG477" s="21"/>
    </row>
    <row r="478" spans="2:33">
      <c r="C478" s="281"/>
      <c r="Z478" s="62"/>
      <c r="AA478" s="21"/>
      <c r="AB478" s="21"/>
      <c r="AC478" s="21"/>
      <c r="AD478" s="21"/>
      <c r="AE478" s="21"/>
      <c r="AF478" s="21"/>
      <c r="AG478" s="21"/>
    </row>
    <row r="479" spans="2:33">
      <c r="Z479" s="62"/>
      <c r="AA479" s="21"/>
      <c r="AB479" s="21"/>
      <c r="AC479" s="21"/>
      <c r="AD479" s="21"/>
      <c r="AE479" s="21"/>
      <c r="AF479" s="21"/>
      <c r="AG479" s="21"/>
    </row>
  </sheetData>
  <mergeCells count="28">
    <mergeCell ref="H456:I456"/>
    <mergeCell ref="J456:K456"/>
    <mergeCell ref="L456:M456"/>
    <mergeCell ref="H454:I454"/>
    <mergeCell ref="J454:K454"/>
    <mergeCell ref="L454:M454"/>
    <mergeCell ref="H455:I455"/>
    <mergeCell ref="J455:K455"/>
    <mergeCell ref="L455:M455"/>
    <mergeCell ref="H452:I452"/>
    <mergeCell ref="J452:K452"/>
    <mergeCell ref="L452:M452"/>
    <mergeCell ref="H453:I453"/>
    <mergeCell ref="J453:K453"/>
    <mergeCell ref="L453:M453"/>
    <mergeCell ref="H450:I450"/>
    <mergeCell ref="J450:K450"/>
    <mergeCell ref="L450:M450"/>
    <mergeCell ref="H451:I451"/>
    <mergeCell ref="J451:K451"/>
    <mergeCell ref="L451:M451"/>
    <mergeCell ref="H448:I448"/>
    <mergeCell ref="J448:K448"/>
    <mergeCell ref="L448:M448"/>
    <mergeCell ref="O444:P444"/>
    <mergeCell ref="H449:I449"/>
    <mergeCell ref="J449:K449"/>
    <mergeCell ref="L449:M449"/>
  </mergeCells>
  <phoneticPr fontId="18"/>
  <conditionalFormatting sqref="E373:E389 E391:E409 E411:E426 E352:E371">
    <cfRule type="cellIs" dxfId="33" priority="60" stopIfTrue="1" operator="equal">
      <formula>$C$221</formula>
    </cfRule>
  </conditionalFormatting>
  <conditionalFormatting sqref="E120:E152 E7:E117 E156:E169 E187:E219 E172:E183">
    <cfRule type="cellIs" dxfId="32" priority="58" operator="equal">
      <formula>$C$221</formula>
    </cfRule>
    <cfRule type="cellIs" dxfId="31" priority="59" stopIfTrue="1" operator="equal">
      <formula>$C$221</formula>
    </cfRule>
  </conditionalFormatting>
  <conditionalFormatting sqref="E353:E371 E373:E389 E391:E409 E411:E426">
    <cfRule type="cellIs" dxfId="30" priority="56" operator="equal">
      <formula>$C$432</formula>
    </cfRule>
  </conditionalFormatting>
  <conditionalFormatting sqref="E372">
    <cfRule type="cellIs" dxfId="29" priority="44" operator="equal">
      <formula>$C$221</formula>
    </cfRule>
    <cfRule type="cellIs" dxfId="28" priority="45" stopIfTrue="1" operator="equal">
      <formula>$C$221</formula>
    </cfRule>
  </conditionalFormatting>
  <conditionalFormatting sqref="E390">
    <cfRule type="cellIs" dxfId="27" priority="42" operator="equal">
      <formula>$C$221</formula>
    </cfRule>
    <cfRule type="cellIs" dxfId="26" priority="43" stopIfTrue="1" operator="equal">
      <formula>$C$221</formula>
    </cfRule>
  </conditionalFormatting>
  <conditionalFormatting sqref="E410">
    <cfRule type="cellIs" dxfId="25" priority="40" operator="equal">
      <formula>$C$221</formula>
    </cfRule>
    <cfRule type="cellIs" dxfId="24" priority="41" stopIfTrue="1" operator="equal">
      <formula>$C$221</formula>
    </cfRule>
  </conditionalFormatting>
  <conditionalFormatting sqref="E427">
    <cfRule type="cellIs" dxfId="23" priority="38" operator="equal">
      <formula>$C$221</formula>
    </cfRule>
    <cfRule type="cellIs" dxfId="22" priority="39" stopIfTrue="1" operator="equal">
      <formula>$C$221</formula>
    </cfRule>
  </conditionalFormatting>
  <conditionalFormatting sqref="E119">
    <cfRule type="cellIs" dxfId="21" priority="36" operator="equal">
      <formula>$C$221</formula>
    </cfRule>
    <cfRule type="cellIs" dxfId="20" priority="37" stopIfTrue="1" operator="equal">
      <formula>$C$221</formula>
    </cfRule>
  </conditionalFormatting>
  <conditionalFormatting sqref="E118">
    <cfRule type="cellIs" dxfId="19" priority="34" operator="equal">
      <formula>$C$221</formula>
    </cfRule>
    <cfRule type="cellIs" dxfId="18" priority="35" stopIfTrue="1" operator="equal">
      <formula>$C$221</formula>
    </cfRule>
  </conditionalFormatting>
  <conditionalFormatting sqref="E225:E282 E287:E351">
    <cfRule type="cellIs" dxfId="17" priority="18" operator="equal">
      <formula>$C$429</formula>
    </cfRule>
  </conditionalFormatting>
  <conditionalFormatting sqref="E155">
    <cfRule type="cellIs" dxfId="16" priority="16" operator="equal">
      <formula>$C$221</formula>
    </cfRule>
    <cfRule type="cellIs" dxfId="15" priority="17" stopIfTrue="1" operator="equal">
      <formula>$C$221</formula>
    </cfRule>
  </conditionalFormatting>
  <conditionalFormatting sqref="E154">
    <cfRule type="cellIs" dxfId="14" priority="14" operator="equal">
      <formula>$C$221</formula>
    </cfRule>
    <cfRule type="cellIs" dxfId="13" priority="15" stopIfTrue="1" operator="equal">
      <formula>$C$221</formula>
    </cfRule>
  </conditionalFormatting>
  <conditionalFormatting sqref="E153">
    <cfRule type="cellIs" dxfId="12" priority="12" operator="equal">
      <formula>$C$221</formula>
    </cfRule>
    <cfRule type="cellIs" dxfId="11" priority="13" stopIfTrue="1" operator="equal">
      <formula>$C$221</formula>
    </cfRule>
  </conditionalFormatting>
  <conditionalFormatting sqref="E184">
    <cfRule type="cellIs" dxfId="10" priority="10" operator="equal">
      <formula>$C$221</formula>
    </cfRule>
    <cfRule type="cellIs" dxfId="9" priority="11" stopIfTrue="1" operator="equal">
      <formula>$C$221</formula>
    </cfRule>
  </conditionalFormatting>
  <conditionalFormatting sqref="E186">
    <cfRule type="cellIs" dxfId="8" priority="8" operator="equal">
      <formula>$C$221</formula>
    </cfRule>
    <cfRule type="cellIs" dxfId="7" priority="9" stopIfTrue="1" operator="equal">
      <formula>$C$221</formula>
    </cfRule>
  </conditionalFormatting>
  <conditionalFormatting sqref="E185">
    <cfRule type="cellIs" dxfId="6" priority="6" operator="equal">
      <formula>$C$221</formula>
    </cfRule>
    <cfRule type="cellIs" dxfId="5" priority="7" stopIfTrue="1" operator="equal">
      <formula>$C$221</formula>
    </cfRule>
  </conditionalFormatting>
  <conditionalFormatting sqref="E283:E286">
    <cfRule type="cellIs" dxfId="4" priority="5" operator="equal">
      <formula>$C$429</formula>
    </cfRule>
  </conditionalFormatting>
  <conditionalFormatting sqref="E170">
    <cfRule type="cellIs" dxfId="3" priority="3" operator="equal">
      <formula>$C$221</formula>
    </cfRule>
    <cfRule type="cellIs" dxfId="2" priority="4" stopIfTrue="1" operator="equal">
      <formula>$C$221</formula>
    </cfRule>
  </conditionalFormatting>
  <conditionalFormatting sqref="E171">
    <cfRule type="cellIs" dxfId="1" priority="1" operator="equal">
      <formula>$C$221</formula>
    </cfRule>
    <cfRule type="cellIs" dxfId="0" priority="2" stopIfTrue="1" operator="equal">
      <formula>$C$221</formula>
    </cfRule>
  </conditionalFormatting>
  <dataValidations count="1">
    <dataValidation imeMode="on" allowBlank="1" showInputMessage="1" showErrorMessage="1" sqref="D455:D65552 D449:D453 V412:V65552 V322:V335 Z322:Z335 V337:V352 Z337:Z352 V354:V372 Z354:Z372 V374:V390 Z374:Z390 S223:Z223 Z392:Z410 Z412:Z65552 V392:V410 W283:Y65552 S459:T65552 Z158:Z161 D1:D98 Q445:T458 S224:Y282 S1:Z157 Z224:Z320 S283:T444 U283:U65552 V283:V320 Z163:Z222 D100:D447 S158:Y222"/>
  </dataValidations>
  <pageMargins left="0.7" right="0.7" top="0.75" bottom="0.75" header="0.3" footer="0.3"/>
  <pageSetup paperSize="9" scale="81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1"/>
  <sheetViews>
    <sheetView workbookViewId="0">
      <selection activeCell="J24" sqref="J24"/>
    </sheetView>
  </sheetViews>
  <sheetFormatPr defaultRowHeight="13.5"/>
  <cols>
    <col min="4" max="5" width="9" style="22"/>
    <col min="6" max="7" width="9" style="23"/>
    <col min="8" max="10" width="9" style="24"/>
    <col min="11" max="11" width="9" style="23"/>
    <col min="12" max="19" width="9" style="24"/>
  </cols>
  <sheetData/>
  <phoneticPr fontId="4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3月</vt:lpstr>
      <vt:lpstr>２７年度リーグ１部</vt:lpstr>
      <vt:lpstr>２７年度リーグ２部</vt:lpstr>
      <vt:lpstr>得点・警告</vt:lpstr>
      <vt:lpstr>Sheet2</vt:lpstr>
      <vt:lpstr>'２７年度リーグ１部'!Print_Area</vt:lpstr>
      <vt:lpstr>'２７年度リーグ２部'!Print_Area</vt:lpstr>
      <vt:lpstr>得点・警告!Print_Area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H7015-006</dc:creator>
  <cp:lastModifiedBy>FJ-USER</cp:lastModifiedBy>
  <cp:lastPrinted>2016-02-12T08:03:16Z</cp:lastPrinted>
  <dcterms:created xsi:type="dcterms:W3CDTF">2010-05-12T09:30:18Z</dcterms:created>
  <dcterms:modified xsi:type="dcterms:W3CDTF">2016-03-27T22:59:41Z</dcterms:modified>
</cp:coreProperties>
</file>